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递补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<sst xmlns="http://schemas.openxmlformats.org/spreadsheetml/2006/main" count="124" uniqueCount="97">
  <si>
    <t>2022年颍泉区公开招聘幼儿教师资格复审合格人员名单（第二批）</t>
  </si>
  <si>
    <t>序号</t>
  </si>
  <si>
    <t>岗位代码</t>
  </si>
  <si>
    <t>姓 名</t>
  </si>
  <si>
    <t>准考证号</t>
  </si>
  <si>
    <t>总分</t>
  </si>
  <si>
    <t>备注</t>
  </si>
  <si>
    <t>001-幼儿教师(育红幼教集团一组)</t>
  </si>
  <si>
    <t>吴佟</t>
  </si>
  <si>
    <t>002-幼儿教师(育红幼教集团二组)</t>
  </si>
  <si>
    <t>周璇</t>
  </si>
  <si>
    <t>003-幼儿教师(育红幼教集团三组)</t>
  </si>
  <si>
    <t>王雅君</t>
  </si>
  <si>
    <t>008-幼儿教师(泉北中心校一组)</t>
  </si>
  <si>
    <t>高娜娜</t>
  </si>
  <si>
    <t>王晓萌</t>
  </si>
  <si>
    <t>009-幼儿教师(泉北中心校二组)</t>
  </si>
  <si>
    <t>赵晓彤</t>
  </si>
  <si>
    <t>段小晴</t>
  </si>
  <si>
    <t>015-幼儿教师(周棚中心校一组)</t>
  </si>
  <si>
    <t>刘洪丽</t>
  </si>
  <si>
    <t>20220153322</t>
  </si>
  <si>
    <t>梁雨洁</t>
  </si>
  <si>
    <t>20220153329</t>
  </si>
  <si>
    <t>016-幼儿教师(周棚中心校二组)</t>
  </si>
  <si>
    <t>陈子怡</t>
  </si>
  <si>
    <t>022-幼儿教师(邵营中心校一组)</t>
  </si>
  <si>
    <t>李敏</t>
  </si>
  <si>
    <t>王雪铃</t>
  </si>
  <si>
    <t>王凯丽</t>
  </si>
  <si>
    <t>023-幼儿教师(邵营中心校二组)</t>
  </si>
  <si>
    <t>刘畅</t>
  </si>
  <si>
    <t>陈诗雨</t>
  </si>
  <si>
    <t>030-幼儿教师(老庄中心校一组)</t>
  </si>
  <si>
    <t>洪婷婷</t>
  </si>
  <si>
    <t xml:space="preserve"> 温梦情</t>
  </si>
  <si>
    <t>031-幼儿教师(老庄中心校二组)</t>
  </si>
  <si>
    <t>李羽梦</t>
  </si>
  <si>
    <t>039-幼儿教师(闻集中心校一组)</t>
  </si>
  <si>
    <t>付敏</t>
  </si>
  <si>
    <t>040-幼儿教师(闻集中心校二组)</t>
  </si>
  <si>
    <t>谢子晴</t>
  </si>
  <si>
    <t>王梦娟</t>
  </si>
  <si>
    <t>20220405818</t>
  </si>
  <si>
    <t>011-幼儿教师(园区中心校二组)</t>
  </si>
  <si>
    <t>许雪雪</t>
  </si>
  <si>
    <t>012-幼儿教师(园区中心校三组)</t>
  </si>
  <si>
    <t>林莎莎</t>
  </si>
  <si>
    <t>杨梅</t>
  </si>
  <si>
    <t>张欣欣</t>
  </si>
  <si>
    <t>020-幼儿教师(苏集中心校一组)</t>
  </si>
  <si>
    <t>周孟</t>
  </si>
  <si>
    <t>戴玲玉</t>
  </si>
  <si>
    <t>021-幼儿教师(苏集中心校二组)</t>
  </si>
  <si>
    <t>王莉平</t>
  </si>
  <si>
    <t>马瑞瑞</t>
  </si>
  <si>
    <t>张欣宇</t>
  </si>
  <si>
    <t>026-幼儿教师(泉颍中心校二组)</t>
  </si>
  <si>
    <t>李思瑜</t>
  </si>
  <si>
    <t>034-幼儿教师(行流中心校三组)</t>
  </si>
  <si>
    <t>王雨晴</t>
  </si>
  <si>
    <t>006-幼儿教师(区直幼儿园一组)</t>
  </si>
  <si>
    <t>张伟伟</t>
  </si>
  <si>
    <t>孙悦悦</t>
  </si>
  <si>
    <t>周姚远</t>
  </si>
  <si>
    <t>张杰</t>
  </si>
  <si>
    <t>014-幼儿教师(园区中心校五组)</t>
  </si>
  <si>
    <t>张梦帆</t>
  </si>
  <si>
    <t>017-幼儿教师(伍明中心校一组)</t>
  </si>
  <si>
    <t>杨晶晶</t>
  </si>
  <si>
    <t>周弯弯</t>
  </si>
  <si>
    <t>028-幼儿教师(泉颍中心校四组)</t>
  </si>
  <si>
    <t>高轩平</t>
  </si>
  <si>
    <t>许雅洁</t>
  </si>
  <si>
    <t>瓮瑜</t>
  </si>
  <si>
    <t>王丽君</t>
  </si>
  <si>
    <t>029-幼儿教师(泉颍中心校五组)</t>
  </si>
  <si>
    <t>韩粉粉</t>
  </si>
  <si>
    <t>035-幼儿教师(姜堂中心校一组)</t>
  </si>
  <si>
    <t>陈意婕</t>
  </si>
  <si>
    <t>036-幼儿教师(姜堂中心校二组)</t>
  </si>
  <si>
    <t>李梦珍</t>
  </si>
  <si>
    <t>潘娇娇</t>
  </si>
  <si>
    <t>孙娜</t>
  </si>
  <si>
    <t>宋逸儒</t>
  </si>
  <si>
    <t>037-幼儿教师(姜堂中心校三组)</t>
  </si>
  <si>
    <t>李晓露</t>
  </si>
  <si>
    <t>038-幼儿教师(姜堂中心校四组)</t>
  </si>
  <si>
    <t>谢奇隆</t>
  </si>
  <si>
    <t>陶园园</t>
  </si>
  <si>
    <t>041-幼儿教师(苏屯中心校一组)</t>
  </si>
  <si>
    <t>朱娟</t>
  </si>
  <si>
    <t>魏田田</t>
  </si>
  <si>
    <t>042-幼儿教师(苏屯中心校二组)</t>
  </si>
  <si>
    <t>刘先玲</t>
  </si>
  <si>
    <t>胡守玲</t>
  </si>
  <si>
    <t>田娜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</si>
</sst>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b/>
      <sz val="16"/>
      <color indexed="8"/>
      <name val="黑体"/>
      <charset val="134"/>
    </font>
    <font>
      <b/>
      <sz val="11"/>
      <color indexed="8"/>
      <name val="宋体"/>
      <charset val="134"/>
    </font>
    <font>
      <b/>
      <sz val="11"/>
      <color indexed="8"/>
      <name val="Tahoma"/>
      <charset val="134"/>
    </font>
    <font>
      <sz val="10"/>
      <name val="Tahoma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theme="1"/>
      <name val="Tahoma"/>
      <charset val="134"/>
    </font>
    <font>
      <sz val="11"/>
      <name val="Tahom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/>
    <xf numFmtId="176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/>
    <xf numFmtId="0" fontId="9" fillId="0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"/>
  <sheetViews>
    <sheetView tabSelected="1" workbookViewId="0">
      <selection activeCell="I7" sqref="I7"/>
    </sheetView>
  </sheetViews>
  <sheetFormatPr defaultColWidth="9" defaultRowHeight="14.25" outlineLevelCol="5"/>
  <cols>
    <col min="1" max="1" width="8.5" style="1" customWidth="1"/>
    <col min="2" max="2" width="31.875" style="1" customWidth="1"/>
    <col min="3" max="3" width="9.375" style="1" customWidth="1"/>
    <col min="4" max="4" width="15.5" style="1" customWidth="1"/>
    <col min="5" max="5" width="12.625" style="1" customWidth="1"/>
    <col min="6" max="16384" width="9" style="1"/>
  </cols>
  <sheetData>
    <row r="1" s="1" customFormat="1" ht="42" customHeight="1" spans="1:6">
      <c r="A1" s="2" t="s">
        <v>0</v>
      </c>
      <c r="B1" s="2"/>
      <c r="C1" s="2"/>
      <c r="D1" s="2"/>
      <c r="E1" s="2"/>
      <c r="F1" s="2"/>
    </row>
    <row r="2" s="1" customForma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s="1" customFormat="1" ht="18" customHeight="1" spans="1:6">
      <c r="A3" s="3"/>
      <c r="B3" s="3"/>
      <c r="C3" s="3"/>
      <c r="D3" s="3"/>
      <c r="E3" s="3"/>
      <c r="F3" s="5"/>
    </row>
    <row r="4" s="1" customFormat="1" ht="17" customHeight="1" spans="1:6">
      <c r="A4" s="6">
        <v>1</v>
      </c>
      <c r="B4" s="7" t="s">
        <v>7</v>
      </c>
      <c r="C4" s="7" t="s">
        <v>8</v>
      </c>
      <c r="D4" s="7" t="str">
        <f>"20220010207"</f>
        <v>20220010207</v>
      </c>
      <c r="E4" s="8">
        <v>76.19</v>
      </c>
      <c r="F4" s="9"/>
    </row>
    <row r="5" s="1" customFormat="1" ht="17" customHeight="1" spans="1:6">
      <c r="A5" s="6">
        <v>2</v>
      </c>
      <c r="B5" s="7" t="s">
        <v>9</v>
      </c>
      <c r="C5" s="7" t="s">
        <v>10</v>
      </c>
      <c r="D5" s="7" t="str">
        <f>"20220020517"</f>
        <v>20220020517</v>
      </c>
      <c r="E5" s="8">
        <v>77.44</v>
      </c>
      <c r="F5" s="9"/>
    </row>
    <row r="6" s="1" customFormat="1" ht="17" customHeight="1" spans="1:6">
      <c r="A6" s="6">
        <v>3</v>
      </c>
      <c r="B6" s="7" t="s">
        <v>11</v>
      </c>
      <c r="C6" s="7" t="s">
        <v>12</v>
      </c>
      <c r="D6" s="7" t="str">
        <f>"20220030820"</f>
        <v>20220030820</v>
      </c>
      <c r="E6" s="8">
        <v>76.31</v>
      </c>
      <c r="F6" s="9"/>
    </row>
    <row r="7" s="1" customFormat="1" ht="17" customHeight="1" spans="1:6">
      <c r="A7" s="6">
        <v>4</v>
      </c>
      <c r="B7" s="7" t="s">
        <v>13</v>
      </c>
      <c r="C7" s="7" t="s">
        <v>14</v>
      </c>
      <c r="D7" s="7" t="str">
        <f>"20220082201"</f>
        <v>20220082201</v>
      </c>
      <c r="E7" s="8">
        <v>74.31</v>
      </c>
      <c r="F7" s="9"/>
    </row>
    <row r="8" s="1" customFormat="1" ht="17" customHeight="1" spans="1:6">
      <c r="A8" s="6">
        <v>5</v>
      </c>
      <c r="B8" s="7" t="s">
        <v>13</v>
      </c>
      <c r="C8" s="7" t="s">
        <v>15</v>
      </c>
      <c r="D8" s="7" t="str">
        <f>"20220082117"</f>
        <v>20220082117</v>
      </c>
      <c r="E8" s="8">
        <v>74.07</v>
      </c>
      <c r="F8" s="9"/>
    </row>
    <row r="9" s="1" customFormat="1" ht="17" customHeight="1" spans="1:6">
      <c r="A9" s="6">
        <v>6</v>
      </c>
      <c r="B9" s="7" t="s">
        <v>16</v>
      </c>
      <c r="C9" s="7" t="s">
        <v>17</v>
      </c>
      <c r="D9" s="7" t="str">
        <f>"20220092415"</f>
        <v>20220092415</v>
      </c>
      <c r="E9" s="8">
        <v>75.56</v>
      </c>
      <c r="F9" s="9"/>
    </row>
    <row r="10" s="1" customFormat="1" ht="17" customHeight="1" spans="1:6">
      <c r="A10" s="6">
        <v>7</v>
      </c>
      <c r="B10" s="7" t="s">
        <v>16</v>
      </c>
      <c r="C10" s="7" t="s">
        <v>18</v>
      </c>
      <c r="D10" s="7" t="str">
        <f>"20220092430"</f>
        <v>20220092430</v>
      </c>
      <c r="E10" s="8">
        <v>75.47</v>
      </c>
      <c r="F10" s="9"/>
    </row>
    <row r="11" s="1" customFormat="1" ht="17" customHeight="1" spans="1:6">
      <c r="A11" s="6">
        <v>8</v>
      </c>
      <c r="B11" s="7" t="s">
        <v>19</v>
      </c>
      <c r="C11" s="7" t="s">
        <v>20</v>
      </c>
      <c r="D11" s="7" t="s">
        <v>21</v>
      </c>
      <c r="E11" s="8">
        <v>71.88</v>
      </c>
      <c r="F11" s="9"/>
    </row>
    <row r="12" s="1" customFormat="1" ht="17" customHeight="1" spans="1:6">
      <c r="A12" s="6">
        <v>9</v>
      </c>
      <c r="B12" s="7" t="s">
        <v>19</v>
      </c>
      <c r="C12" s="7" t="s">
        <v>22</v>
      </c>
      <c r="D12" s="7" t="s">
        <v>23</v>
      </c>
      <c r="E12" s="8">
        <v>71.08</v>
      </c>
      <c r="F12" s="9"/>
    </row>
    <row r="13" s="1" customFormat="1" ht="17" customHeight="1" spans="1:6">
      <c r="A13" s="6">
        <v>10</v>
      </c>
      <c r="B13" s="7" t="s">
        <v>24</v>
      </c>
      <c r="C13" s="7" t="s">
        <v>25</v>
      </c>
      <c r="D13" s="7" t="str">
        <f>"20220163428"</f>
        <v>20220163428</v>
      </c>
      <c r="E13" s="8">
        <v>69.91</v>
      </c>
      <c r="F13" s="9"/>
    </row>
    <row r="14" s="1" customFormat="1" ht="17" customHeight="1" spans="1:6">
      <c r="A14" s="6">
        <v>11</v>
      </c>
      <c r="B14" s="7" t="s">
        <v>26</v>
      </c>
      <c r="C14" s="7" t="s">
        <v>27</v>
      </c>
      <c r="D14" s="7" t="str">
        <f>"20220224011"</f>
        <v>20220224011</v>
      </c>
      <c r="E14" s="8">
        <v>66.19</v>
      </c>
      <c r="F14" s="9"/>
    </row>
    <row r="15" s="1" customFormat="1" ht="17" customHeight="1" spans="1:6">
      <c r="A15" s="6">
        <v>12</v>
      </c>
      <c r="B15" s="7" t="s">
        <v>26</v>
      </c>
      <c r="C15" s="7" t="s">
        <v>28</v>
      </c>
      <c r="D15" s="7" t="str">
        <f>"20220224001"</f>
        <v>20220224001</v>
      </c>
      <c r="E15" s="8">
        <v>61.23</v>
      </c>
      <c r="F15" s="9"/>
    </row>
    <row r="16" s="1" customFormat="1" ht="17" customHeight="1" spans="1:6">
      <c r="A16" s="6">
        <v>13</v>
      </c>
      <c r="B16" s="7" t="s">
        <v>26</v>
      </c>
      <c r="C16" s="7" t="s">
        <v>29</v>
      </c>
      <c r="D16" s="7" t="str">
        <f>"20220224022"</f>
        <v>20220224022</v>
      </c>
      <c r="E16" s="8">
        <v>60.91</v>
      </c>
      <c r="F16" s="9"/>
    </row>
    <row r="17" s="1" customFormat="1" ht="17" customHeight="1" spans="1:6">
      <c r="A17" s="6">
        <v>14</v>
      </c>
      <c r="B17" s="7" t="s">
        <v>30</v>
      </c>
      <c r="C17" s="7" t="s">
        <v>31</v>
      </c>
      <c r="D17" s="7" t="str">
        <f>"20220234023"</f>
        <v>20220234023</v>
      </c>
      <c r="E17" s="8">
        <v>62.92</v>
      </c>
      <c r="F17" s="9"/>
    </row>
    <row r="18" s="1" customFormat="1" ht="17" customHeight="1" spans="1:6">
      <c r="A18" s="6">
        <v>15</v>
      </c>
      <c r="B18" s="7" t="s">
        <v>30</v>
      </c>
      <c r="C18" s="7" t="s">
        <v>32</v>
      </c>
      <c r="D18" s="7" t="str">
        <f>"20220234030"</f>
        <v>20220234030</v>
      </c>
      <c r="E18" s="8">
        <v>61.7</v>
      </c>
      <c r="F18" s="9"/>
    </row>
    <row r="19" s="1" customFormat="1" ht="17" customHeight="1" spans="1:6">
      <c r="A19" s="6">
        <v>16</v>
      </c>
      <c r="B19" s="7" t="s">
        <v>33</v>
      </c>
      <c r="C19" s="7" t="s">
        <v>34</v>
      </c>
      <c r="D19" s="7" t="str">
        <f>"20220304919"</f>
        <v>20220304919</v>
      </c>
      <c r="E19" s="8">
        <v>67.45</v>
      </c>
      <c r="F19" s="9"/>
    </row>
    <row r="20" s="1" customFormat="1" ht="17" customHeight="1" spans="1:6">
      <c r="A20" s="6">
        <v>17</v>
      </c>
      <c r="B20" s="7" t="s">
        <v>33</v>
      </c>
      <c r="C20" s="7" t="s">
        <v>35</v>
      </c>
      <c r="D20" s="7" t="str">
        <f>"20220304925"</f>
        <v>20220304925</v>
      </c>
      <c r="E20" s="8">
        <v>67.09</v>
      </c>
      <c r="F20" s="9"/>
    </row>
    <row r="21" s="1" customFormat="1" ht="17" customHeight="1" spans="1:6">
      <c r="A21" s="6">
        <v>18</v>
      </c>
      <c r="B21" s="7" t="s">
        <v>36</v>
      </c>
      <c r="C21" s="7" t="s">
        <v>37</v>
      </c>
      <c r="D21" s="7" t="str">
        <f>"20220315020"</f>
        <v>20220315020</v>
      </c>
      <c r="E21" s="8">
        <v>68.3</v>
      </c>
      <c r="F21" s="9"/>
    </row>
    <row r="22" s="1" customFormat="1" ht="17" customHeight="1" spans="1:6">
      <c r="A22" s="6">
        <v>19</v>
      </c>
      <c r="B22" s="7" t="s">
        <v>38</v>
      </c>
      <c r="C22" s="7" t="s">
        <v>39</v>
      </c>
      <c r="D22" s="7" t="str">
        <f>"20220395704"</f>
        <v>20220395704</v>
      </c>
      <c r="E22" s="8">
        <v>71.82</v>
      </c>
      <c r="F22" s="9"/>
    </row>
    <row r="23" s="1" customFormat="1" ht="17" customHeight="1" spans="1:6">
      <c r="A23" s="6">
        <v>20</v>
      </c>
      <c r="B23" s="7" t="s">
        <v>40</v>
      </c>
      <c r="C23" s="7" t="s">
        <v>41</v>
      </c>
      <c r="D23" s="7" t="str">
        <f>"20220405729"</f>
        <v>20220405729</v>
      </c>
      <c r="E23" s="8">
        <v>68.33</v>
      </c>
      <c r="F23" s="9"/>
    </row>
    <row r="24" s="1" customFormat="1" ht="17" customHeight="1" spans="1:6">
      <c r="A24" s="6">
        <v>21</v>
      </c>
      <c r="B24" s="7" t="s">
        <v>40</v>
      </c>
      <c r="C24" s="7" t="s">
        <v>42</v>
      </c>
      <c r="D24" s="7" t="s">
        <v>43</v>
      </c>
      <c r="E24" s="7">
        <v>67.95</v>
      </c>
      <c r="F24" s="9"/>
    </row>
    <row r="25" s="1" customFormat="1" ht="17" customHeight="1" spans="1:6">
      <c r="A25" s="6">
        <v>22</v>
      </c>
      <c r="B25" s="7" t="s">
        <v>44</v>
      </c>
      <c r="C25" s="7" t="s">
        <v>45</v>
      </c>
      <c r="D25" s="7" t="str">
        <f>"20220112628"</f>
        <v>20220112628</v>
      </c>
      <c r="E25" s="10">
        <v>73.11</v>
      </c>
      <c r="F25" s="11"/>
    </row>
    <row r="26" s="1" customFormat="1" ht="17" customHeight="1" spans="1:6">
      <c r="A26" s="6">
        <v>23</v>
      </c>
      <c r="B26" s="7" t="s">
        <v>46</v>
      </c>
      <c r="C26" s="7" t="s">
        <v>47</v>
      </c>
      <c r="D26" s="7" t="str">
        <f>"20220122903"</f>
        <v>20220122903</v>
      </c>
      <c r="E26" s="8">
        <v>72.31</v>
      </c>
      <c r="F26" s="11"/>
    </row>
    <row r="27" s="1" customFormat="1" ht="17" customHeight="1" spans="1:6">
      <c r="A27" s="6">
        <v>24</v>
      </c>
      <c r="B27" s="7" t="s">
        <v>46</v>
      </c>
      <c r="C27" s="7" t="s">
        <v>48</v>
      </c>
      <c r="D27" s="7" t="str">
        <f>"20220122905"</f>
        <v>20220122905</v>
      </c>
      <c r="E27" s="8">
        <v>72.25</v>
      </c>
      <c r="F27" s="11"/>
    </row>
    <row r="28" s="1" customFormat="1" ht="17" customHeight="1" spans="1:6">
      <c r="A28" s="6">
        <v>25</v>
      </c>
      <c r="B28" s="7" t="s">
        <v>46</v>
      </c>
      <c r="C28" s="7" t="s">
        <v>49</v>
      </c>
      <c r="D28" s="7" t="str">
        <f>"20220122827"</f>
        <v>20220122827</v>
      </c>
      <c r="E28" s="8">
        <v>71.4</v>
      </c>
      <c r="F28" s="11"/>
    </row>
    <row r="29" s="1" customFormat="1" ht="17" customHeight="1" spans="1:6">
      <c r="A29" s="6">
        <v>26</v>
      </c>
      <c r="B29" s="7" t="s">
        <v>50</v>
      </c>
      <c r="C29" s="7" t="s">
        <v>51</v>
      </c>
      <c r="D29" s="7" t="str">
        <f>"20220203817"</f>
        <v>20220203817</v>
      </c>
      <c r="E29" s="8">
        <v>69.38</v>
      </c>
      <c r="F29" s="11"/>
    </row>
    <row r="30" s="1" customFormat="1" ht="17" customHeight="1" spans="1:6">
      <c r="A30" s="6">
        <v>27</v>
      </c>
      <c r="B30" s="7" t="s">
        <v>50</v>
      </c>
      <c r="C30" s="7" t="s">
        <v>52</v>
      </c>
      <c r="D30" s="7" t="str">
        <f>"20220203902"</f>
        <v>20220203902</v>
      </c>
      <c r="E30" s="8">
        <v>68.84</v>
      </c>
      <c r="F30" s="11"/>
    </row>
    <row r="31" s="1" customFormat="1" ht="17" customHeight="1" spans="1:6">
      <c r="A31" s="6">
        <v>28</v>
      </c>
      <c r="B31" s="7" t="s">
        <v>53</v>
      </c>
      <c r="C31" s="7" t="s">
        <v>54</v>
      </c>
      <c r="D31" s="7" t="str">
        <f>"20220213929"</f>
        <v>20220213929</v>
      </c>
      <c r="E31" s="8">
        <v>69.14</v>
      </c>
      <c r="F31" s="11"/>
    </row>
    <row r="32" s="1" customFormat="1" ht="17" customHeight="1" spans="1:6">
      <c r="A32" s="6">
        <v>29</v>
      </c>
      <c r="B32" s="7" t="s">
        <v>53</v>
      </c>
      <c r="C32" s="7" t="s">
        <v>55</v>
      </c>
      <c r="D32" s="7" t="str">
        <f>"20220213912"</f>
        <v>20220213912</v>
      </c>
      <c r="E32" s="8">
        <v>68.14</v>
      </c>
      <c r="F32" s="11"/>
    </row>
    <row r="33" s="1" customFormat="1" ht="17" customHeight="1" spans="1:6">
      <c r="A33" s="6">
        <v>30</v>
      </c>
      <c r="B33" s="7" t="s">
        <v>53</v>
      </c>
      <c r="C33" s="7" t="s">
        <v>56</v>
      </c>
      <c r="D33" s="7" t="str">
        <f>"20220213923"</f>
        <v>20220213923</v>
      </c>
      <c r="E33" s="8">
        <v>66.09</v>
      </c>
      <c r="F33" s="11"/>
    </row>
    <row r="34" s="1" customFormat="1" ht="17" customHeight="1" spans="1:6">
      <c r="A34" s="6">
        <v>31</v>
      </c>
      <c r="B34" s="7" t="s">
        <v>57</v>
      </c>
      <c r="C34" s="7" t="s">
        <v>58</v>
      </c>
      <c r="D34" s="7" t="str">
        <f>"20220264426"</f>
        <v>20220264426</v>
      </c>
      <c r="E34" s="8">
        <v>75.17</v>
      </c>
      <c r="F34" s="11"/>
    </row>
    <row r="35" s="1" customFormat="1" ht="17" customHeight="1" spans="1:6">
      <c r="A35" s="6">
        <v>32</v>
      </c>
      <c r="B35" s="7" t="s">
        <v>59</v>
      </c>
      <c r="C35" s="7" t="s">
        <v>60</v>
      </c>
      <c r="D35" s="7" t="str">
        <f>"20220345225"</f>
        <v>20220345225</v>
      </c>
      <c r="E35" s="8">
        <v>62.26</v>
      </c>
      <c r="F35" s="11"/>
    </row>
    <row r="36" s="1" customFormat="1" ht="17" customHeight="1" spans="1:6">
      <c r="A36" s="6">
        <v>33</v>
      </c>
      <c r="B36" s="7" t="s">
        <v>61</v>
      </c>
      <c r="C36" s="7" t="s">
        <v>62</v>
      </c>
      <c r="D36" s="7" t="str">
        <f>"20220061710"</f>
        <v>20220061710</v>
      </c>
      <c r="E36" s="10">
        <v>76.7</v>
      </c>
      <c r="F36" s="11"/>
    </row>
    <row r="37" s="1" customFormat="1" ht="17" customHeight="1" spans="1:6">
      <c r="A37" s="6">
        <v>34</v>
      </c>
      <c r="B37" s="7" t="s">
        <v>61</v>
      </c>
      <c r="C37" s="7" t="s">
        <v>63</v>
      </c>
      <c r="D37" s="7" t="str">
        <f>"20220061516"</f>
        <v>20220061516</v>
      </c>
      <c r="E37" s="10">
        <v>76.69</v>
      </c>
      <c r="F37" s="11"/>
    </row>
    <row r="38" s="1" customFormat="1" ht="17" customHeight="1" spans="1:6">
      <c r="A38" s="6">
        <v>35</v>
      </c>
      <c r="B38" s="7" t="s">
        <v>61</v>
      </c>
      <c r="C38" s="7" t="s">
        <v>64</v>
      </c>
      <c r="D38" s="7" t="str">
        <f>"20220061722"</f>
        <v>20220061722</v>
      </c>
      <c r="E38" s="10">
        <v>76.48</v>
      </c>
      <c r="F38" s="11"/>
    </row>
    <row r="39" s="1" customFormat="1" ht="17" customHeight="1" spans="1:6">
      <c r="A39" s="6">
        <v>36</v>
      </c>
      <c r="B39" s="7" t="s">
        <v>61</v>
      </c>
      <c r="C39" s="7" t="s">
        <v>65</v>
      </c>
      <c r="D39" s="7" t="str">
        <f>"20220061606"</f>
        <v>20220061606</v>
      </c>
      <c r="E39" s="10">
        <v>76.11</v>
      </c>
      <c r="F39" s="11"/>
    </row>
    <row r="40" s="1" customFormat="1" ht="17" customHeight="1" spans="1:6">
      <c r="A40" s="6">
        <v>37</v>
      </c>
      <c r="B40" s="7" t="s">
        <v>66</v>
      </c>
      <c r="C40" s="7" t="s">
        <v>67</v>
      </c>
      <c r="D40" s="7" t="str">
        <f>"20220143217"</f>
        <v>20220143217</v>
      </c>
      <c r="E40" s="8">
        <v>70.27</v>
      </c>
      <c r="F40" s="9"/>
    </row>
    <row r="41" ht="17" customHeight="1" spans="1:6">
      <c r="A41" s="6">
        <v>38</v>
      </c>
      <c r="B41" s="7" t="s">
        <v>68</v>
      </c>
      <c r="C41" s="7" t="s">
        <v>69</v>
      </c>
      <c r="D41" s="7" t="str">
        <f>"20220173612"</f>
        <v>20220173612</v>
      </c>
      <c r="E41" s="8">
        <v>68</v>
      </c>
      <c r="F41" s="12"/>
    </row>
    <row r="42" ht="17" customHeight="1" spans="1:6">
      <c r="A42" s="6">
        <v>39</v>
      </c>
      <c r="B42" s="7" t="s">
        <v>68</v>
      </c>
      <c r="C42" s="7" t="s">
        <v>70</v>
      </c>
      <c r="D42" s="7" t="str">
        <f>"20220173524"</f>
        <v>20220173524</v>
      </c>
      <c r="E42" s="8">
        <v>67.7</v>
      </c>
      <c r="F42" s="12"/>
    </row>
    <row r="43" ht="17" customHeight="1" spans="1:6">
      <c r="A43" s="6">
        <v>40</v>
      </c>
      <c r="B43" s="7" t="s">
        <v>71</v>
      </c>
      <c r="C43" s="7" t="s">
        <v>72</v>
      </c>
      <c r="D43" s="7" t="str">
        <f>"20220284710"</f>
        <v>20220284710</v>
      </c>
      <c r="E43" s="8">
        <v>72</v>
      </c>
      <c r="F43" s="12"/>
    </row>
    <row r="44" ht="17" customHeight="1" spans="1:6">
      <c r="A44" s="6">
        <v>41</v>
      </c>
      <c r="B44" s="7" t="s">
        <v>71</v>
      </c>
      <c r="C44" s="7" t="s">
        <v>73</v>
      </c>
      <c r="D44" s="7" t="str">
        <f>"20220284701"</f>
        <v>20220284701</v>
      </c>
      <c r="E44" s="8">
        <v>71.34</v>
      </c>
      <c r="F44" s="12"/>
    </row>
    <row r="45" ht="17" customHeight="1" spans="1:6">
      <c r="A45" s="6">
        <v>42</v>
      </c>
      <c r="B45" s="7" t="s">
        <v>71</v>
      </c>
      <c r="C45" s="7" t="s">
        <v>74</v>
      </c>
      <c r="D45" s="7" t="str">
        <f>"20220284718"</f>
        <v>20220284718</v>
      </c>
      <c r="E45" s="8">
        <v>71.02</v>
      </c>
      <c r="F45" s="12"/>
    </row>
    <row r="46" ht="17" customHeight="1" spans="1:6">
      <c r="A46" s="6">
        <v>43</v>
      </c>
      <c r="B46" s="7" t="s">
        <v>71</v>
      </c>
      <c r="C46" s="7" t="s">
        <v>75</v>
      </c>
      <c r="D46" s="7" t="str">
        <f>"20220284717"</f>
        <v>20220284717</v>
      </c>
      <c r="E46" s="8">
        <v>70.88</v>
      </c>
      <c r="F46" s="12"/>
    </row>
    <row r="47" ht="17" customHeight="1" spans="1:6">
      <c r="A47" s="6">
        <v>44</v>
      </c>
      <c r="B47" s="7" t="s">
        <v>76</v>
      </c>
      <c r="C47" s="7" t="s">
        <v>77</v>
      </c>
      <c r="D47" s="7" t="str">
        <f>"20220294811"</f>
        <v>20220294811</v>
      </c>
      <c r="E47" s="8">
        <v>74.14</v>
      </c>
      <c r="F47" s="12"/>
    </row>
    <row r="48" ht="17" customHeight="1" spans="1:6">
      <c r="A48" s="6">
        <v>45</v>
      </c>
      <c r="B48" s="7" t="s">
        <v>78</v>
      </c>
      <c r="C48" s="7" t="s">
        <v>79</v>
      </c>
      <c r="D48" s="7" t="str">
        <f>"20220355403"</f>
        <v>20220355403</v>
      </c>
      <c r="E48" s="8">
        <v>67.75</v>
      </c>
      <c r="F48" s="12"/>
    </row>
    <row r="49" ht="17" customHeight="1" spans="1:6">
      <c r="A49" s="6">
        <v>46</v>
      </c>
      <c r="B49" s="7" t="s">
        <v>80</v>
      </c>
      <c r="C49" s="7" t="s">
        <v>81</v>
      </c>
      <c r="D49" s="7" t="str">
        <f>"20220365414"</f>
        <v>20220365414</v>
      </c>
      <c r="E49" s="8">
        <v>68.11</v>
      </c>
      <c r="F49" s="12"/>
    </row>
    <row r="50" ht="17" customHeight="1" spans="1:6">
      <c r="A50" s="6">
        <v>47</v>
      </c>
      <c r="B50" s="7" t="s">
        <v>80</v>
      </c>
      <c r="C50" s="7" t="s">
        <v>82</v>
      </c>
      <c r="D50" s="7" t="str">
        <f>"20220365420"</f>
        <v>20220365420</v>
      </c>
      <c r="E50" s="8">
        <v>66.47</v>
      </c>
      <c r="F50" s="12"/>
    </row>
    <row r="51" ht="17" customHeight="1" spans="1:6">
      <c r="A51" s="6">
        <v>48</v>
      </c>
      <c r="B51" s="7" t="s">
        <v>80</v>
      </c>
      <c r="C51" s="7" t="s">
        <v>83</v>
      </c>
      <c r="D51" s="7" t="str">
        <f>"20220365428"</f>
        <v>20220365428</v>
      </c>
      <c r="E51" s="8">
        <v>62.28</v>
      </c>
      <c r="F51" s="12"/>
    </row>
    <row r="52" ht="17" customHeight="1" spans="1:6">
      <c r="A52" s="6">
        <v>49</v>
      </c>
      <c r="B52" s="7" t="s">
        <v>80</v>
      </c>
      <c r="C52" s="7" t="s">
        <v>84</v>
      </c>
      <c r="D52" s="7" t="str">
        <f>"20220365423"</f>
        <v>20220365423</v>
      </c>
      <c r="E52" s="8">
        <v>59.88</v>
      </c>
      <c r="F52" s="12"/>
    </row>
    <row r="53" ht="17" customHeight="1" spans="1:6">
      <c r="A53" s="6">
        <v>50</v>
      </c>
      <c r="B53" s="7" t="s">
        <v>85</v>
      </c>
      <c r="C53" s="7" t="s">
        <v>86</v>
      </c>
      <c r="D53" s="7" t="str">
        <f>"20220375506"</f>
        <v>20220375506</v>
      </c>
      <c r="E53" s="8">
        <v>64.57</v>
      </c>
      <c r="F53" s="12"/>
    </row>
    <row r="54" ht="17" customHeight="1" spans="1:6">
      <c r="A54" s="6">
        <v>51</v>
      </c>
      <c r="B54" s="7" t="s">
        <v>87</v>
      </c>
      <c r="C54" s="7" t="s">
        <v>88</v>
      </c>
      <c r="D54" s="7" t="str">
        <f>"20220385612"</f>
        <v>20220385612</v>
      </c>
      <c r="E54" s="8">
        <v>65.44</v>
      </c>
      <c r="F54" s="12"/>
    </row>
    <row r="55" ht="17" customHeight="1" spans="1:6">
      <c r="A55" s="6">
        <v>52</v>
      </c>
      <c r="B55" s="7" t="s">
        <v>87</v>
      </c>
      <c r="C55" s="7" t="s">
        <v>89</v>
      </c>
      <c r="D55" s="7" t="str">
        <f>"20220385529"</f>
        <v>20220385529</v>
      </c>
      <c r="E55" s="8">
        <v>65.11</v>
      </c>
      <c r="F55" s="12"/>
    </row>
    <row r="56" ht="17" customHeight="1" spans="1:6">
      <c r="A56" s="6">
        <v>53</v>
      </c>
      <c r="B56" s="7" t="s">
        <v>90</v>
      </c>
      <c r="C56" s="7" t="s">
        <v>91</v>
      </c>
      <c r="D56" s="7" t="str">
        <f>"20220415827"</f>
        <v>20220415827</v>
      </c>
      <c r="E56" s="8">
        <v>68.02</v>
      </c>
      <c r="F56" s="12"/>
    </row>
    <row r="57" ht="17" customHeight="1" spans="1:6">
      <c r="A57" s="6">
        <v>54</v>
      </c>
      <c r="B57" s="7" t="s">
        <v>90</v>
      </c>
      <c r="C57" s="7" t="s">
        <v>92</v>
      </c>
      <c r="D57" s="7" t="str">
        <f>"20220415927"</f>
        <v>20220415927</v>
      </c>
      <c r="E57" s="8">
        <v>66.07</v>
      </c>
      <c r="F57" s="12"/>
    </row>
    <row r="58" ht="17" customHeight="1" spans="1:6">
      <c r="A58" s="6">
        <v>55</v>
      </c>
      <c r="B58" s="7" t="s">
        <v>93</v>
      </c>
      <c r="C58" s="7" t="s">
        <v>94</v>
      </c>
      <c r="D58" s="7" t="str">
        <f>"20220426023"</f>
        <v>20220426023</v>
      </c>
      <c r="E58" s="8">
        <v>67.43</v>
      </c>
      <c r="F58" s="12"/>
    </row>
    <row r="59" ht="17" customHeight="1" spans="1:6">
      <c r="A59" s="6">
        <v>56</v>
      </c>
      <c r="B59" s="7" t="s">
        <v>93</v>
      </c>
      <c r="C59" s="7" t="s">
        <v>95</v>
      </c>
      <c r="D59" s="7" t="str">
        <f>"20220426016"</f>
        <v>20220426016</v>
      </c>
      <c r="E59" s="8">
        <v>65.75</v>
      </c>
      <c r="F59" s="12"/>
    </row>
    <row r="60" ht="17" customHeight="1" spans="1:6">
      <c r="A60" s="6">
        <v>57</v>
      </c>
      <c r="B60" s="7" t="s">
        <v>93</v>
      </c>
      <c r="C60" s="7" t="s">
        <v>96</v>
      </c>
      <c r="D60" s="7" t="str">
        <f>"20220426017"</f>
        <v>20220426017</v>
      </c>
      <c r="E60" s="8">
        <v>65.12</v>
      </c>
      <c r="F60" s="12"/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递补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2022-07-08T02:49:00Z</dcterms:created>
  <dcterms:modified xsi:type="dcterms:W3CDTF">2022-07-12T09:22:44Z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3E0E1D72950D47E58C60DCB438E83277</vt:lpwstr>
  </property>
  <property fmtid="{D5CDD505-2E9C-101B-9397-08002B2CF9AE}" pid="3" name="KSOProductBuildVer">
    <vt:lpwstr>2052-11.1.0.11830</vt:lpwstr>
  </property>
</Properties>
</file>