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1495" windowHeight="9585"/>
  </bookViews>
  <sheets>
    <sheet name="中小学" sheetId="1" r:id="rId1"/>
    <sheet name="马鞍山幼师、幼儿园" sheetId="2" r:id="rId2"/>
  </sheets>
  <definedNames>
    <definedName name="_xlnm.Print_Titles" localSheetId="0">中小学!$3:$3</definedName>
  </definedNames>
  <calcPr calcId="124519"/>
</workbook>
</file>

<file path=xl/calcChain.xml><?xml version="1.0" encoding="utf-8"?>
<calcChain xmlns="http://schemas.openxmlformats.org/spreadsheetml/2006/main">
  <c r="K28" i="1"/>
  <c r="K15"/>
  <c r="K4"/>
  <c r="K5"/>
  <c r="K6"/>
  <c r="K7"/>
  <c r="K8"/>
  <c r="K9"/>
  <c r="K10"/>
  <c r="K11"/>
  <c r="K12"/>
  <c r="K13"/>
  <c r="K14"/>
  <c r="K16"/>
  <c r="K17"/>
  <c r="K18"/>
  <c r="K19"/>
  <c r="K20"/>
  <c r="K21"/>
  <c r="K23"/>
  <c r="K24"/>
  <c r="K25"/>
  <c r="K26"/>
  <c r="K27"/>
  <c r="K29"/>
  <c r="K30"/>
  <c r="K31"/>
  <c r="K32"/>
  <c r="K33"/>
  <c r="K34"/>
  <c r="K35"/>
  <c r="K36"/>
  <c r="K38"/>
  <c r="K39"/>
  <c r="K40"/>
  <c r="K41"/>
  <c r="K42"/>
  <c r="K43"/>
  <c r="K45"/>
  <c r="K46"/>
  <c r="K47"/>
  <c r="K48"/>
  <c r="K49"/>
  <c r="K50"/>
  <c r="K51"/>
  <c r="K52"/>
  <c r="K53"/>
  <c r="K54"/>
  <c r="K55"/>
  <c r="K56"/>
  <c r="K57"/>
  <c r="K58"/>
  <c r="K59"/>
  <c r="K60"/>
  <c r="K3"/>
  <c r="F60" i="2"/>
  <c r="K60" s="1"/>
  <c r="F59"/>
  <c r="K59" s="1"/>
  <c r="K58"/>
  <c r="F58"/>
  <c r="F56"/>
  <c r="K56" s="1"/>
  <c r="F55"/>
  <c r="K55" s="1"/>
  <c r="F53"/>
  <c r="K53" s="1"/>
  <c r="F52"/>
  <c r="K52" s="1"/>
  <c r="F51"/>
  <c r="K51" s="1"/>
  <c r="J50"/>
  <c r="F50"/>
  <c r="J49"/>
  <c r="F49"/>
  <c r="J48"/>
  <c r="F48"/>
  <c r="F46"/>
  <c r="K46" s="1"/>
  <c r="F45"/>
  <c r="K45" s="1"/>
  <c r="F37"/>
  <c r="K37" s="1"/>
  <c r="F36"/>
  <c r="K36" s="1"/>
  <c r="F44"/>
  <c r="K44" s="1"/>
  <c r="F43"/>
  <c r="K43" s="1"/>
  <c r="F35"/>
  <c r="K35" s="1"/>
  <c r="F42"/>
  <c r="K42" s="1"/>
  <c r="F34"/>
  <c r="K34" s="1"/>
  <c r="F33"/>
  <c r="K33" s="1"/>
  <c r="F41"/>
  <c r="K41" s="1"/>
  <c r="F32"/>
  <c r="K32" s="1"/>
  <c r="F31"/>
  <c r="K31" s="1"/>
  <c r="F40"/>
  <c r="K40" s="1"/>
  <c r="F30"/>
  <c r="K30" s="1"/>
  <c r="F39"/>
  <c r="K39" s="1"/>
  <c r="F29"/>
  <c r="K29" s="1"/>
  <c r="F38"/>
  <c r="K38" s="1"/>
  <c r="F28"/>
  <c r="K28" s="1"/>
  <c r="F27"/>
  <c r="K27" s="1"/>
  <c r="F26"/>
  <c r="K26" s="1"/>
  <c r="F25"/>
  <c r="K25" s="1"/>
  <c r="F24"/>
  <c r="K24" s="1"/>
  <c r="F23"/>
  <c r="K23" s="1"/>
  <c r="F21"/>
  <c r="K21" s="1"/>
  <c r="F20"/>
  <c r="K20" s="1"/>
  <c r="F19"/>
  <c r="K19" s="1"/>
  <c r="F18"/>
  <c r="K18" s="1"/>
  <c r="F17"/>
  <c r="K17" s="1"/>
  <c r="F16"/>
  <c r="K16" s="1"/>
  <c r="F15"/>
  <c r="K15" s="1"/>
  <c r="F14"/>
  <c r="K14" s="1"/>
  <c r="F13"/>
  <c r="K13" s="1"/>
  <c r="F12"/>
  <c r="K12" s="1"/>
  <c r="F11"/>
  <c r="K11" s="1"/>
  <c r="F10"/>
  <c r="K10" s="1"/>
  <c r="F9"/>
  <c r="K9" s="1"/>
  <c r="F8"/>
  <c r="K8" s="1"/>
  <c r="F7"/>
  <c r="K7" s="1"/>
  <c r="F6"/>
  <c r="K6" s="1"/>
  <c r="F5"/>
  <c r="K5" s="1"/>
  <c r="F4"/>
  <c r="K4" s="1"/>
  <c r="F3"/>
  <c r="K3" s="1"/>
  <c r="F2"/>
  <c r="K2" s="1"/>
  <c r="K50" l="1"/>
  <c r="K49"/>
  <c r="K48"/>
</calcChain>
</file>

<file path=xl/sharedStrings.xml><?xml version="1.0" encoding="utf-8"?>
<sst xmlns="http://schemas.openxmlformats.org/spreadsheetml/2006/main" count="575" uniqueCount="273">
  <si>
    <t>岗位代码</t>
    <phoneticPr fontId="3" type="noConversion"/>
  </si>
  <si>
    <t>岗位名称</t>
    <phoneticPr fontId="3" type="noConversion"/>
  </si>
  <si>
    <t>座位号</t>
    <phoneticPr fontId="3" type="noConversion"/>
  </si>
  <si>
    <t>综合成绩</t>
    <phoneticPr fontId="3" type="noConversion"/>
  </si>
  <si>
    <t>专业成绩</t>
    <phoneticPr fontId="3" type="noConversion"/>
  </si>
  <si>
    <t>笔试成绩</t>
    <phoneticPr fontId="3" type="noConversion"/>
  </si>
  <si>
    <t>政策加分</t>
    <phoneticPr fontId="3" type="noConversion"/>
  </si>
  <si>
    <t>总分</t>
    <phoneticPr fontId="3" type="noConversion"/>
  </si>
  <si>
    <t>抽签号</t>
    <phoneticPr fontId="3" type="noConversion"/>
  </si>
  <si>
    <t>专业测试成绩</t>
    <phoneticPr fontId="3" type="noConversion"/>
  </si>
  <si>
    <t>340523001001</t>
  </si>
  <si>
    <t>高中数学</t>
  </si>
  <si>
    <t>505005412</t>
  </si>
  <si>
    <t>91.5</t>
  </si>
  <si>
    <t>99</t>
  </si>
  <si>
    <t>96</t>
  </si>
  <si>
    <t>0</t>
  </si>
  <si>
    <t>340523001011</t>
  </si>
  <si>
    <t>小学信息技术</t>
  </si>
  <si>
    <t>105003105</t>
  </si>
  <si>
    <t>85.5</t>
  </si>
  <si>
    <t>75</t>
  </si>
  <si>
    <t>79.2</t>
  </si>
  <si>
    <t>105003108</t>
  </si>
  <si>
    <t>78.5</t>
  </si>
  <si>
    <t>76.4</t>
  </si>
  <si>
    <t>105003110</t>
  </si>
  <si>
    <t>77</t>
  </si>
  <si>
    <t>77.6</t>
  </si>
  <si>
    <t>340523001004</t>
  </si>
  <si>
    <t>初中生物</t>
  </si>
  <si>
    <t>505005504</t>
  </si>
  <si>
    <t>82</t>
  </si>
  <si>
    <t>87.5</t>
  </si>
  <si>
    <t>85.3</t>
  </si>
  <si>
    <t>505005506</t>
  </si>
  <si>
    <t>81</t>
  </si>
  <si>
    <t>83.7</t>
  </si>
  <si>
    <t>505005505</t>
  </si>
  <si>
    <t>84</t>
  </si>
  <si>
    <t>88.5</t>
  </si>
  <si>
    <t>86.7</t>
  </si>
  <si>
    <t>340523001014</t>
  </si>
  <si>
    <t>小学科学</t>
  </si>
  <si>
    <t>105003528</t>
  </si>
  <si>
    <t>97.5</t>
  </si>
  <si>
    <t>97</t>
  </si>
  <si>
    <t>97.2</t>
  </si>
  <si>
    <t>105003506</t>
  </si>
  <si>
    <t>104</t>
  </si>
  <si>
    <t>99.5</t>
  </si>
  <si>
    <t>101.3</t>
  </si>
  <si>
    <t>105003513</t>
  </si>
  <si>
    <t>101.5</t>
  </si>
  <si>
    <t>98.2</t>
  </si>
  <si>
    <t>105003511</t>
  </si>
  <si>
    <t>105</t>
  </si>
  <si>
    <t>101.4</t>
  </si>
  <si>
    <t>105003502</t>
  </si>
  <si>
    <t>98</t>
  </si>
  <si>
    <t>96.8</t>
  </si>
  <si>
    <t>105003407</t>
  </si>
  <si>
    <t>94.5</t>
  </si>
  <si>
    <t>缺考</t>
    <phoneticPr fontId="3" type="noConversion"/>
  </si>
  <si>
    <t>340523001007</t>
  </si>
  <si>
    <t>初中信息技术</t>
  </si>
  <si>
    <t>505005604</t>
  </si>
  <si>
    <t>78</t>
  </si>
  <si>
    <t>505005612</t>
  </si>
  <si>
    <t>81.5</t>
  </si>
  <si>
    <t>79</t>
  </si>
  <si>
    <t>80</t>
  </si>
  <si>
    <t>505005607</t>
  </si>
  <si>
    <t>79.5</t>
  </si>
  <si>
    <t>90</t>
  </si>
  <si>
    <t>85.8</t>
  </si>
  <si>
    <t>340523001003</t>
  </si>
  <si>
    <t>初中化学</t>
  </si>
  <si>
    <t>505004523</t>
  </si>
  <si>
    <t>77.5</t>
  </si>
  <si>
    <t>89.5</t>
  </si>
  <si>
    <t>84.7</t>
  </si>
  <si>
    <t>505004526</t>
  </si>
  <si>
    <t>91</t>
  </si>
  <si>
    <t>83.8</t>
  </si>
  <si>
    <t>505004517</t>
  </si>
  <si>
    <t>88</t>
  </si>
  <si>
    <t>86.4</t>
  </si>
  <si>
    <t>340523001005</t>
  </si>
  <si>
    <t>初中道德与法治</t>
  </si>
  <si>
    <t>505004103</t>
  </si>
  <si>
    <t>96.5</t>
  </si>
  <si>
    <t>93.1</t>
  </si>
  <si>
    <t>505004105</t>
  </si>
  <si>
    <t>95.5</t>
  </si>
  <si>
    <t>92.7</t>
  </si>
  <si>
    <t>505004102</t>
  </si>
  <si>
    <t>92.5</t>
  </si>
  <si>
    <t>340523001002</t>
  </si>
  <si>
    <t>高中地理</t>
  </si>
  <si>
    <t>505004921</t>
  </si>
  <si>
    <t>74.5</t>
  </si>
  <si>
    <t>83</t>
  </si>
  <si>
    <t>79.6</t>
  </si>
  <si>
    <t>505004722</t>
  </si>
  <si>
    <t>85</t>
  </si>
  <si>
    <t>86.8</t>
  </si>
  <si>
    <t>505004922</t>
  </si>
  <si>
    <t>71</t>
  </si>
  <si>
    <t>83.5</t>
  </si>
  <si>
    <t>340523001012</t>
  </si>
  <si>
    <t>小学道德与法治（品德与社会）</t>
  </si>
  <si>
    <t>105002611</t>
  </si>
  <si>
    <t>97.6</t>
  </si>
  <si>
    <t>105002630</t>
  </si>
  <si>
    <t>107</t>
  </si>
  <si>
    <t>103.8</t>
  </si>
  <si>
    <t>105002620</t>
  </si>
  <si>
    <t>98.5</t>
  </si>
  <si>
    <t>98.8</t>
  </si>
  <si>
    <t>105002617</t>
  </si>
  <si>
    <t>103.5</t>
  </si>
  <si>
    <t>98.7</t>
  </si>
  <si>
    <t>105002609</t>
  </si>
  <si>
    <t>98.9</t>
  </si>
  <si>
    <t>340523001006</t>
  </si>
  <si>
    <t>初中地理</t>
  </si>
  <si>
    <t>505004718</t>
  </si>
  <si>
    <t>66.5</t>
  </si>
  <si>
    <t>81.2</t>
  </si>
  <si>
    <t>505004711</t>
  </si>
  <si>
    <t>90.5</t>
  </si>
  <si>
    <t>90.1</t>
  </si>
  <si>
    <t>505004719</t>
  </si>
  <si>
    <t>87.7</t>
  </si>
  <si>
    <t>340523001008</t>
  </si>
  <si>
    <t>小学音乐</t>
  </si>
  <si>
    <t>105000908</t>
  </si>
  <si>
    <t>80.5</t>
  </si>
  <si>
    <t>74</t>
  </si>
  <si>
    <t>76.6</t>
  </si>
  <si>
    <t>105000923</t>
  </si>
  <si>
    <t>82.6</t>
  </si>
  <si>
    <t>105000916</t>
  </si>
  <si>
    <t>71.5</t>
  </si>
  <si>
    <t>79.9</t>
  </si>
  <si>
    <t>105000905</t>
  </si>
  <si>
    <t>70.5</t>
  </si>
  <si>
    <t>73.2</t>
  </si>
  <si>
    <t>105000925</t>
  </si>
  <si>
    <t>63</t>
  </si>
  <si>
    <t>70.4</t>
  </si>
  <si>
    <t>105000930</t>
  </si>
  <si>
    <t>69.5</t>
  </si>
  <si>
    <t>78.1</t>
  </si>
  <si>
    <t>340523001010</t>
  </si>
  <si>
    <t>小学美术</t>
  </si>
  <si>
    <t>105002917</t>
  </si>
  <si>
    <t>100.5</t>
  </si>
  <si>
    <t>102.3</t>
  </si>
  <si>
    <t>105002824</t>
  </si>
  <si>
    <t>95</t>
  </si>
  <si>
    <t>96.2</t>
  </si>
  <si>
    <t>105002902</t>
  </si>
  <si>
    <t>105002705</t>
  </si>
  <si>
    <t>103</t>
  </si>
  <si>
    <t>100.3</t>
  </si>
  <si>
    <t>105002829</t>
  </si>
  <si>
    <t>105002905</t>
  </si>
  <si>
    <t>102</t>
  </si>
  <si>
    <t>95.7</t>
  </si>
  <si>
    <t>340523001009</t>
  </si>
  <si>
    <t>小学体育</t>
  </si>
  <si>
    <t>105000718</t>
  </si>
  <si>
    <t>94</t>
  </si>
  <si>
    <t>86.2</t>
  </si>
  <si>
    <t>105000719</t>
  </si>
  <si>
    <t>88.7</t>
  </si>
  <si>
    <t>105000712</t>
  </si>
  <si>
    <t>78.6</t>
  </si>
  <si>
    <t>105000706</t>
  </si>
  <si>
    <t>90.9</t>
  </si>
  <si>
    <t>340523001013</t>
  </si>
  <si>
    <t>105000626</t>
  </si>
  <si>
    <t>87.2</t>
  </si>
  <si>
    <t>105000614</t>
  </si>
  <si>
    <t>81.4</t>
  </si>
  <si>
    <t>105000604</t>
  </si>
  <si>
    <t>92.4</t>
  </si>
  <si>
    <t>105000608</t>
  </si>
  <si>
    <t>76.8</t>
  </si>
  <si>
    <t>105000615</t>
  </si>
  <si>
    <t>92</t>
  </si>
  <si>
    <t>87.8</t>
  </si>
  <si>
    <t>105000714</t>
  </si>
  <si>
    <t>100</t>
  </si>
  <si>
    <t>87</t>
  </si>
  <si>
    <t>92.2</t>
  </si>
  <si>
    <t>报考岗位</t>
    <phoneticPr fontId="11" type="noConversion"/>
  </si>
  <si>
    <t>准考证号</t>
    <phoneticPr fontId="11" type="noConversion"/>
  </si>
  <si>
    <t>职业能力倾向测验</t>
    <phoneticPr fontId="11" type="noConversion"/>
  </si>
  <si>
    <t>综合应用能力</t>
    <phoneticPr fontId="11" type="noConversion"/>
  </si>
  <si>
    <t>专业科目成绩</t>
    <phoneticPr fontId="11" type="noConversion"/>
  </si>
  <si>
    <t>总分</t>
    <phoneticPr fontId="11" type="noConversion"/>
  </si>
  <si>
    <t>抽签号</t>
    <phoneticPr fontId="11" type="noConversion"/>
  </si>
  <si>
    <t>无生上课成绩</t>
    <phoneticPr fontId="11" type="noConversion"/>
  </si>
  <si>
    <t>技能考核成绩</t>
    <phoneticPr fontId="11" type="noConversion"/>
  </si>
  <si>
    <t>专业测试成绩</t>
    <phoneticPr fontId="11" type="noConversion"/>
  </si>
  <si>
    <t>总成绩</t>
    <phoneticPr fontId="11" type="noConversion"/>
  </si>
  <si>
    <t>1006007</t>
  </si>
  <si>
    <t>0034100402205</t>
  </si>
  <si>
    <t>0034100402125</t>
  </si>
  <si>
    <t>0034100402121</t>
  </si>
  <si>
    <t>0034100402210</t>
  </si>
  <si>
    <t>0034100402203</t>
  </si>
  <si>
    <t>0034100402206</t>
  </si>
  <si>
    <t>0034100402106</t>
  </si>
  <si>
    <t>0034100402227</t>
  </si>
  <si>
    <t>0034100402107</t>
  </si>
  <si>
    <t>0034100402221</t>
  </si>
  <si>
    <t>0034100402212</t>
  </si>
  <si>
    <t>0034100402215</t>
  </si>
  <si>
    <t>0034100402223</t>
  </si>
  <si>
    <t>0034100402202</t>
  </si>
  <si>
    <t>0034100402214</t>
  </si>
  <si>
    <t>0034100402108</t>
  </si>
  <si>
    <t>0034100402126</t>
  </si>
  <si>
    <t>0034100402211</t>
  </si>
  <si>
    <t>0034100402218</t>
  </si>
  <si>
    <t>0034100402110</t>
  </si>
  <si>
    <t>1006008</t>
  </si>
  <si>
    <t>0034100402326</t>
  </si>
  <si>
    <t>0034100402527</t>
  </si>
  <si>
    <t>0034100402612</t>
  </si>
  <si>
    <t>0034100402321</t>
  </si>
  <si>
    <t>0034100402515</t>
  </si>
  <si>
    <t>0034100402414</t>
  </si>
  <si>
    <t>1006009</t>
  </si>
  <si>
    <t>0034100402917</t>
  </si>
  <si>
    <t>0034100402525</t>
  </si>
  <si>
    <t>0034100402929</t>
  </si>
  <si>
    <t>0034100402430</t>
  </si>
  <si>
    <t>0034100402922</t>
  </si>
  <si>
    <t>0034100402504</t>
  </si>
  <si>
    <t>0034100402602</t>
  </si>
  <si>
    <t>0034100402926</t>
  </si>
  <si>
    <t>0034100402630</t>
  </si>
  <si>
    <t>0034100402713</t>
  </si>
  <si>
    <t>0034100403003</t>
  </si>
  <si>
    <t>0034100402722</t>
  </si>
  <si>
    <t>0034100402918</t>
  </si>
  <si>
    <t>0034100403002</t>
  </si>
  <si>
    <t>0034100402822</t>
  </si>
  <si>
    <t>0034100402604</t>
  </si>
  <si>
    <t>0034100402916</t>
  </si>
  <si>
    <t>0034100402919</t>
  </si>
  <si>
    <t>1006012</t>
  </si>
  <si>
    <t>0034101704124</t>
  </si>
  <si>
    <t>0034101704129</t>
  </si>
  <si>
    <t>0034101704127</t>
  </si>
  <si>
    <t>1006010</t>
  </si>
  <si>
    <t>0034101704113</t>
  </si>
  <si>
    <t>0034101704107</t>
  </si>
  <si>
    <t>0034101704111</t>
  </si>
  <si>
    <t>1006011</t>
  </si>
  <si>
    <t>0034101704116</t>
  </si>
  <si>
    <t>0034101704114</t>
  </si>
  <si>
    <t>1006013</t>
  </si>
  <si>
    <t>0034101704204</t>
  </si>
  <si>
    <t>0034101704202</t>
  </si>
  <si>
    <t>0034101704203</t>
  </si>
  <si>
    <t>总成绩</t>
    <phoneticPr fontId="3" type="noConversion"/>
  </si>
  <si>
    <t xml:space="preserve">    根据《公告》精神，现将2020年和县新任教师公开招聘总成绩予以公示。如有异议，请在9月8日上午10时前来人事股书面申请，逾时不再受理。
    联系电话：0555-5312256
                                            和县教育局   和县人社局
                                                2020年9月6日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</si>
</sst>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3">
    <font>
      <sz val="12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indexed="16"/>
      <name val="宋体"/>
      <charset val="134"/>
    </font>
    <font>
      <sz val="11"/>
      <color indexed="20"/>
      <name val="宋体"/>
      <charset val="134"/>
    </font>
    <font>
      <sz val="11"/>
      <color indexed="20"/>
      <name val="微软雅黑"/>
      <family val="2"/>
      <charset val="134"/>
    </font>
    <font>
      <sz val="10"/>
      <name val="Arial"/>
      <family val="2"/>
    </font>
    <font>
      <sz val="11"/>
      <color indexed="17"/>
      <name val="宋体"/>
      <charset val="134"/>
    </font>
    <font>
      <sz val="11"/>
      <color indexed="17"/>
      <name val="微软雅黑"/>
      <family val="2"/>
      <charset val="134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</patternFill>
    </fill>
    <fill>
      <patternFill patternType="solid">
        <fgColor indexed="42"/>
        <bgColor indexed="64"/>
      </patternFill>
    </fill>
    <fill>
      <patternFill patternType="solid">
        <fgColor indexed="2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0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8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1" fontId="2" fillId="0" borderId="1" xfId="0" applyNumberFormat="1" applyFont="1" applyFill="1" applyBorder="1">
      <alignment vertical="center"/>
    </xf>
    <xf numFmtId="1" fontId="2" fillId="0" borderId="0" xfId="0" applyNumberFormat="1" applyFont="1" applyFill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vertical="center" wrapText="1" shrinkToFit="1"/>
    </xf>
    <xf numFmtId="176" fontId="2" fillId="0" borderId="1" xfId="0" applyNumberFormat="1" applyFont="1" applyFill="1" applyBorder="1" applyAlignment="1">
      <alignment vertical="center" wrapText="1" shrinkToFit="1"/>
    </xf>
    <xf numFmtId="0" fontId="2" fillId="0" borderId="0" xfId="0" applyFont="1" applyFill="1" applyAlignment="1">
      <alignment vertical="center" wrapText="1" shrinkToFit="1"/>
    </xf>
    <xf numFmtId="176" fontId="2" fillId="0" borderId="1" xfId="0" applyNumberFormat="1" applyFont="1" applyFill="1" applyBorder="1">
      <alignment vertical="center"/>
    </xf>
    <xf numFmtId="0" fontId="2" fillId="0" borderId="0" xfId="0" applyFont="1" applyFill="1">
      <alignment vertical="center"/>
    </xf>
    <xf numFmtId="176" fontId="2" fillId="0" borderId="0" xfId="0" applyNumberFormat="1" applyFont="1" applyFill="1">
      <alignment vertical="center"/>
    </xf>
    <xf numFmtId="0" fontId="0" fillId="0" borderId="0" xfId="0" applyFont="1" applyFill="1" applyAlignment="1">
      <alignment vertical="center"/>
    </xf>
    <xf numFmtId="0" fontId="7" fillId="0" borderId="1" xfId="31" applyFont="1" applyFill="1" applyBorder="1"/>
    <xf numFmtId="0" fontId="0" fillId="0" borderId="1" xfId="0" applyFont="1" applyFill="1" applyBorder="1">
      <alignment vertical="center"/>
    </xf>
    <xf numFmtId="176" fontId="0" fillId="0" borderId="1" xfId="0" applyNumberFormat="1" applyFont="1" applyFill="1" applyBorder="1">
      <alignment vertical="center"/>
    </xf>
    <xf numFmtId="0" fontId="7" fillId="0" borderId="0" xfId="31" applyFont="1" applyFill="1" applyBorder="1"/>
    <xf numFmtId="0" fontId="0" fillId="0" borderId="0" xfId="0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Alignment="1">
      <alignment vertical="center"/>
    </xf>
    <xf numFmtId="1" fontId="12" fillId="0" borderId="2" xfId="0" applyNumberFormat="1" applyFont="1" applyFill="1" applyBorder="1" applyAlignment="1">
      <alignment horizontal="left" vertical="center" wrapText="1"/>
    </xf>
    <xf numFmtId="1" fontId="12" fillId="0" borderId="2" xfId="0" applyNumberFormat="1" applyFont="1" applyFill="1" applyBorder="1" applyAlignment="1">
      <alignment horizontal="left" vertical="center"/>
    </xf>
  </cellXfs>
  <cellStyles count="40">
    <cellStyle name="差_2015" xfId="1"/>
    <cellStyle name="差_Sheet1" xfId="2"/>
    <cellStyle name="差_Sheet1_1" xfId="3"/>
    <cellStyle name="差_Sheet2" xfId="4"/>
    <cellStyle name="差_Sheet2_2015" xfId="5"/>
    <cellStyle name="差_Sheet2_Sheet1" xfId="6"/>
    <cellStyle name="差_Sheet3" xfId="7"/>
    <cellStyle name="差_Sheet4" xfId="8"/>
    <cellStyle name="差_Sheet5" xfId="9"/>
    <cellStyle name="差_Sheet7" xfId="10"/>
    <cellStyle name="差_操作" xfId="11"/>
    <cellStyle name="差_操作_1" xfId="12"/>
    <cellStyle name="差_操作_1_工作人员抽签表" xfId="13"/>
    <cellStyle name="差_操作_1_考生抽签表" xfId="14"/>
    <cellStyle name="差_操作_1_落实学校" xfId="15"/>
    <cellStyle name="差_操作_1_时间安排" xfId="16"/>
    <cellStyle name="差_操作_操作" xfId="17"/>
    <cellStyle name="差_操作_操作表格" xfId="18"/>
    <cellStyle name="差_操作_工作人员抽签表" xfId="19"/>
    <cellStyle name="差_操作_考生抽签表" xfId="20"/>
    <cellStyle name="差_操作_落实学校" xfId="21"/>
    <cellStyle name="差_操作_时间安排" xfId="22"/>
    <cellStyle name="差_操作表格" xfId="23"/>
    <cellStyle name="差_工作人员抽签表" xfId="24"/>
    <cellStyle name="差_监考组" xfId="25"/>
    <cellStyle name="差_考生抽签表" xfId="26"/>
    <cellStyle name="差_落实学校" xfId="27"/>
    <cellStyle name="差_时间安排" xfId="28"/>
    <cellStyle name="差_原表" xfId="29"/>
    <cellStyle name="常规" xfId="0" builtinId="0"/>
    <cellStyle name="常规 2" xfId="30"/>
    <cellStyle name="常规_Sheet1" xfId="31"/>
    <cellStyle name="好_Sheet1" xfId="32"/>
    <cellStyle name="好_操作" xfId="33"/>
    <cellStyle name="好_操作_操作" xfId="34"/>
    <cellStyle name="好_操作_操作表格" xfId="35"/>
    <cellStyle name="好_操作_工作人员抽签表" xfId="36"/>
    <cellStyle name="好_操作_考生抽签表" xfId="37"/>
    <cellStyle name="好_操作_落实学校" xfId="38"/>
    <cellStyle name="好_操作_时间安排" xfId="3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>
      <pane xSplit="3" ySplit="2" topLeftCell="D3" activePane="bottomRight" state="frozen"/>
      <selection pane="topRight" activeCell="E1" sqref="E1"/>
      <selection pane="bottomLeft" activeCell="A3" sqref="A3"/>
      <selection pane="bottomRight" activeCell="O6" sqref="O6"/>
    </sheetView>
  </sheetViews>
  <sheetFormatPr defaultRowHeight="12"/>
  <cols>
    <col min="1" max="1" width="12.25" style="2" bestFit="1" customWidth="1"/>
    <col min="2" max="2" width="17.875" style="2" customWidth="1"/>
    <col min="3" max="3" width="9.375" style="2" bestFit="1" customWidth="1"/>
    <col min="4" max="6" width="5.875" style="2" bestFit="1" customWidth="1"/>
    <col min="7" max="7" width="4.75" style="2" bestFit="1" customWidth="1"/>
    <col min="8" max="8" width="5.875" style="2" bestFit="1" customWidth="1"/>
    <col min="9" max="9" width="4.75" style="2" bestFit="1" customWidth="1"/>
    <col min="10" max="11" width="6.75" style="10" bestFit="1" customWidth="1"/>
    <col min="12" max="16384" width="9" style="9"/>
  </cols>
  <sheetData>
    <row r="1" spans="1:11" ht="90" customHeight="1">
      <c r="A1" s="19" t="s">
        <v>272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7" customFormat="1" ht="24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 t="s">
        <v>9</v>
      </c>
      <c r="K2" s="6" t="s">
        <v>271</v>
      </c>
    </row>
    <row r="3" spans="1:11" ht="13.5" customHeight="1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15</v>
      </c>
      <c r="I3" s="1">
        <v>1</v>
      </c>
      <c r="J3" s="8">
        <v>81.8</v>
      </c>
      <c r="K3" s="8">
        <f>H3/2+J3*0.4</f>
        <v>80.72</v>
      </c>
    </row>
    <row r="4" spans="1:11" ht="13.5" customHeight="1">
      <c r="A4" s="1" t="s">
        <v>17</v>
      </c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  <c r="G4" s="1" t="s">
        <v>16</v>
      </c>
      <c r="H4" s="1" t="s">
        <v>22</v>
      </c>
      <c r="I4" s="1">
        <v>2</v>
      </c>
      <c r="J4" s="8">
        <v>79.2</v>
      </c>
      <c r="K4" s="8">
        <f t="shared" ref="K4:K60" si="0">H4/2+J4*0.4</f>
        <v>71.28</v>
      </c>
    </row>
    <row r="5" spans="1:11" ht="13.5" customHeight="1">
      <c r="A5" s="1" t="s">
        <v>17</v>
      </c>
      <c r="B5" s="1" t="s">
        <v>18</v>
      </c>
      <c r="C5" s="1" t="s">
        <v>23</v>
      </c>
      <c r="D5" s="1" t="s">
        <v>24</v>
      </c>
      <c r="E5" s="1" t="s">
        <v>21</v>
      </c>
      <c r="F5" s="1" t="s">
        <v>25</v>
      </c>
      <c r="G5" s="1" t="s">
        <v>16</v>
      </c>
      <c r="H5" s="1" t="s">
        <v>25</v>
      </c>
      <c r="I5" s="1">
        <v>3</v>
      </c>
      <c r="J5" s="8">
        <v>76.2</v>
      </c>
      <c r="K5" s="8">
        <f t="shared" si="0"/>
        <v>68.680000000000007</v>
      </c>
    </row>
    <row r="6" spans="1:11" ht="13.5" customHeight="1">
      <c r="A6" s="1" t="s">
        <v>17</v>
      </c>
      <c r="B6" s="1" t="s">
        <v>18</v>
      </c>
      <c r="C6" s="1" t="s">
        <v>26</v>
      </c>
      <c r="D6" s="1" t="s">
        <v>24</v>
      </c>
      <c r="E6" s="1" t="s">
        <v>27</v>
      </c>
      <c r="F6" s="1" t="s">
        <v>28</v>
      </c>
      <c r="G6" s="1" t="s">
        <v>16</v>
      </c>
      <c r="H6" s="1" t="s">
        <v>28</v>
      </c>
      <c r="I6" s="1">
        <v>4</v>
      </c>
      <c r="J6" s="8">
        <v>82.4</v>
      </c>
      <c r="K6" s="8">
        <f t="shared" si="0"/>
        <v>71.759999999999991</v>
      </c>
    </row>
    <row r="7" spans="1:11" ht="13.5" customHeight="1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16</v>
      </c>
      <c r="H7" s="1" t="s">
        <v>34</v>
      </c>
      <c r="I7" s="1">
        <v>5</v>
      </c>
      <c r="J7" s="8">
        <v>81.599999999999994</v>
      </c>
      <c r="K7" s="8">
        <f t="shared" si="0"/>
        <v>75.289999999999992</v>
      </c>
    </row>
    <row r="8" spans="1:11" ht="13.5" customHeight="1">
      <c r="A8" s="1" t="s">
        <v>29</v>
      </c>
      <c r="B8" s="1" t="s">
        <v>30</v>
      </c>
      <c r="C8" s="1" t="s">
        <v>35</v>
      </c>
      <c r="D8" s="1" t="s">
        <v>36</v>
      </c>
      <c r="E8" s="1" t="s">
        <v>20</v>
      </c>
      <c r="F8" s="1" t="s">
        <v>37</v>
      </c>
      <c r="G8" s="1" t="s">
        <v>16</v>
      </c>
      <c r="H8" s="1" t="s">
        <v>37</v>
      </c>
      <c r="I8" s="1">
        <v>6</v>
      </c>
      <c r="J8" s="8">
        <v>83.8</v>
      </c>
      <c r="K8" s="8">
        <f t="shared" si="0"/>
        <v>75.37</v>
      </c>
    </row>
    <row r="9" spans="1:11" ht="13.5" customHeight="1">
      <c r="A9" s="1" t="s">
        <v>29</v>
      </c>
      <c r="B9" s="1" t="s">
        <v>30</v>
      </c>
      <c r="C9" s="1" t="s">
        <v>38</v>
      </c>
      <c r="D9" s="1" t="s">
        <v>39</v>
      </c>
      <c r="E9" s="1" t="s">
        <v>40</v>
      </c>
      <c r="F9" s="1" t="s">
        <v>41</v>
      </c>
      <c r="G9" s="1" t="s">
        <v>16</v>
      </c>
      <c r="H9" s="1" t="s">
        <v>41</v>
      </c>
      <c r="I9" s="1">
        <v>7</v>
      </c>
      <c r="J9" s="8">
        <v>82.8</v>
      </c>
      <c r="K9" s="8">
        <f t="shared" si="0"/>
        <v>76.47</v>
      </c>
    </row>
    <row r="10" spans="1:11" ht="13.5" customHeight="1">
      <c r="A10" s="1" t="s">
        <v>42</v>
      </c>
      <c r="B10" s="1" t="s">
        <v>43</v>
      </c>
      <c r="C10" s="1" t="s">
        <v>44</v>
      </c>
      <c r="D10" s="1" t="s">
        <v>45</v>
      </c>
      <c r="E10" s="1" t="s">
        <v>46</v>
      </c>
      <c r="F10" s="1" t="s">
        <v>47</v>
      </c>
      <c r="G10" s="1" t="s">
        <v>16</v>
      </c>
      <c r="H10" s="1" t="s">
        <v>47</v>
      </c>
      <c r="I10" s="1">
        <v>8</v>
      </c>
      <c r="J10" s="8">
        <v>82.8</v>
      </c>
      <c r="K10" s="8">
        <f t="shared" si="0"/>
        <v>81.72</v>
      </c>
    </row>
    <row r="11" spans="1:11" ht="13.5" customHeight="1">
      <c r="A11" s="1" t="s">
        <v>42</v>
      </c>
      <c r="B11" s="1" t="s">
        <v>43</v>
      </c>
      <c r="C11" s="1" t="s">
        <v>48</v>
      </c>
      <c r="D11" s="1" t="s">
        <v>49</v>
      </c>
      <c r="E11" s="1" t="s">
        <v>50</v>
      </c>
      <c r="F11" s="1" t="s">
        <v>51</v>
      </c>
      <c r="G11" s="1" t="s">
        <v>16</v>
      </c>
      <c r="H11" s="1" t="s">
        <v>51</v>
      </c>
      <c r="I11" s="1">
        <v>10</v>
      </c>
      <c r="J11" s="8">
        <v>84.4</v>
      </c>
      <c r="K11" s="8">
        <f t="shared" si="0"/>
        <v>84.41</v>
      </c>
    </row>
    <row r="12" spans="1:11" ht="13.5" customHeight="1">
      <c r="A12" s="1" t="s">
        <v>42</v>
      </c>
      <c r="B12" s="1" t="s">
        <v>43</v>
      </c>
      <c r="C12" s="1" t="s">
        <v>52</v>
      </c>
      <c r="D12" s="1" t="s">
        <v>53</v>
      </c>
      <c r="E12" s="1" t="s">
        <v>15</v>
      </c>
      <c r="F12" s="1" t="s">
        <v>54</v>
      </c>
      <c r="G12" s="1" t="s">
        <v>16</v>
      </c>
      <c r="H12" s="1" t="s">
        <v>54</v>
      </c>
      <c r="I12" s="1">
        <v>11</v>
      </c>
      <c r="J12" s="8">
        <v>80</v>
      </c>
      <c r="K12" s="8">
        <f t="shared" si="0"/>
        <v>81.099999999999994</v>
      </c>
    </row>
    <row r="13" spans="1:11" ht="13.5" customHeight="1">
      <c r="A13" s="1" t="s">
        <v>42</v>
      </c>
      <c r="B13" s="1" t="s">
        <v>43</v>
      </c>
      <c r="C13" s="1" t="s">
        <v>55</v>
      </c>
      <c r="D13" s="1" t="s">
        <v>56</v>
      </c>
      <c r="E13" s="1" t="s">
        <v>14</v>
      </c>
      <c r="F13" s="1" t="s">
        <v>57</v>
      </c>
      <c r="G13" s="1" t="s">
        <v>16</v>
      </c>
      <c r="H13" s="1" t="s">
        <v>57</v>
      </c>
      <c r="I13" s="1">
        <v>12</v>
      </c>
      <c r="J13" s="8">
        <v>83.6</v>
      </c>
      <c r="K13" s="8">
        <f t="shared" si="0"/>
        <v>84.14</v>
      </c>
    </row>
    <row r="14" spans="1:11" ht="13.5" customHeight="1">
      <c r="A14" s="1" t="s">
        <v>42</v>
      </c>
      <c r="B14" s="1" t="s">
        <v>43</v>
      </c>
      <c r="C14" s="1" t="s">
        <v>58</v>
      </c>
      <c r="D14" s="1" t="s">
        <v>59</v>
      </c>
      <c r="E14" s="1" t="s">
        <v>15</v>
      </c>
      <c r="F14" s="1" t="s">
        <v>60</v>
      </c>
      <c r="G14" s="1" t="s">
        <v>16</v>
      </c>
      <c r="H14" s="1" t="s">
        <v>60</v>
      </c>
      <c r="I14" s="1">
        <v>13</v>
      </c>
      <c r="J14" s="8">
        <v>83.4</v>
      </c>
      <c r="K14" s="8">
        <f t="shared" si="0"/>
        <v>81.760000000000005</v>
      </c>
    </row>
    <row r="15" spans="1:11" ht="13.5" customHeight="1">
      <c r="A15" s="1" t="s">
        <v>42</v>
      </c>
      <c r="B15" s="1" t="s">
        <v>43</v>
      </c>
      <c r="C15" s="1" t="s">
        <v>61</v>
      </c>
      <c r="D15" s="1" t="s">
        <v>14</v>
      </c>
      <c r="E15" s="1" t="s">
        <v>13</v>
      </c>
      <c r="F15" s="1" t="s">
        <v>62</v>
      </c>
      <c r="G15" s="1" t="s">
        <v>16</v>
      </c>
      <c r="H15" s="1" t="s">
        <v>62</v>
      </c>
      <c r="I15" s="1"/>
      <c r="J15" s="8" t="s">
        <v>63</v>
      </c>
      <c r="K15" s="8">
        <f>H15/2</f>
        <v>47.25</v>
      </c>
    </row>
    <row r="16" spans="1:11" ht="13.5" customHeight="1">
      <c r="A16" s="1" t="s">
        <v>64</v>
      </c>
      <c r="B16" s="1" t="s">
        <v>65</v>
      </c>
      <c r="C16" s="1" t="s">
        <v>66</v>
      </c>
      <c r="D16" s="1" t="s">
        <v>67</v>
      </c>
      <c r="E16" s="1" t="s">
        <v>33</v>
      </c>
      <c r="F16" s="1" t="s">
        <v>37</v>
      </c>
      <c r="G16" s="1" t="s">
        <v>16</v>
      </c>
      <c r="H16" s="1" t="s">
        <v>37</v>
      </c>
      <c r="I16" s="1">
        <v>14</v>
      </c>
      <c r="J16" s="8">
        <v>81.599999999999994</v>
      </c>
      <c r="K16" s="8">
        <f t="shared" si="0"/>
        <v>74.490000000000009</v>
      </c>
    </row>
    <row r="17" spans="1:11" ht="13.5" customHeight="1">
      <c r="A17" s="1" t="s">
        <v>64</v>
      </c>
      <c r="B17" s="1" t="s">
        <v>65</v>
      </c>
      <c r="C17" s="1" t="s">
        <v>68</v>
      </c>
      <c r="D17" s="1" t="s">
        <v>69</v>
      </c>
      <c r="E17" s="1" t="s">
        <v>70</v>
      </c>
      <c r="F17" s="1" t="s">
        <v>71</v>
      </c>
      <c r="G17" s="1" t="s">
        <v>16</v>
      </c>
      <c r="H17" s="1" t="s">
        <v>71</v>
      </c>
      <c r="I17" s="1">
        <v>15</v>
      </c>
      <c r="J17" s="8">
        <v>77.8</v>
      </c>
      <c r="K17" s="8">
        <f t="shared" si="0"/>
        <v>71.12</v>
      </c>
    </row>
    <row r="18" spans="1:11" ht="13.5" customHeight="1">
      <c r="A18" s="1" t="s">
        <v>64</v>
      </c>
      <c r="B18" s="1" t="s">
        <v>65</v>
      </c>
      <c r="C18" s="1" t="s">
        <v>72</v>
      </c>
      <c r="D18" s="1" t="s">
        <v>73</v>
      </c>
      <c r="E18" s="1" t="s">
        <v>74</v>
      </c>
      <c r="F18" s="1" t="s">
        <v>75</v>
      </c>
      <c r="G18" s="1" t="s">
        <v>16</v>
      </c>
      <c r="H18" s="1" t="s">
        <v>75</v>
      </c>
      <c r="I18" s="1">
        <v>16</v>
      </c>
      <c r="J18" s="8">
        <v>81</v>
      </c>
      <c r="K18" s="8">
        <f t="shared" si="0"/>
        <v>75.3</v>
      </c>
    </row>
    <row r="19" spans="1:11" ht="13.5" customHeight="1">
      <c r="A19" s="1" t="s">
        <v>76</v>
      </c>
      <c r="B19" s="1" t="s">
        <v>77</v>
      </c>
      <c r="C19" s="1" t="s">
        <v>78</v>
      </c>
      <c r="D19" s="1" t="s">
        <v>79</v>
      </c>
      <c r="E19" s="1" t="s">
        <v>80</v>
      </c>
      <c r="F19" s="1" t="s">
        <v>81</v>
      </c>
      <c r="G19" s="1" t="s">
        <v>16</v>
      </c>
      <c r="H19" s="1" t="s">
        <v>81</v>
      </c>
      <c r="I19" s="1">
        <v>17</v>
      </c>
      <c r="J19" s="8">
        <v>79.400000000000006</v>
      </c>
      <c r="K19" s="8">
        <f t="shared" si="0"/>
        <v>74.110000000000014</v>
      </c>
    </row>
    <row r="20" spans="1:11" ht="13.5" customHeight="1">
      <c r="A20" s="1" t="s">
        <v>76</v>
      </c>
      <c r="B20" s="1" t="s">
        <v>77</v>
      </c>
      <c r="C20" s="1" t="s">
        <v>82</v>
      </c>
      <c r="D20" s="1" t="s">
        <v>83</v>
      </c>
      <c r="E20" s="1" t="s">
        <v>70</v>
      </c>
      <c r="F20" s="1" t="s">
        <v>84</v>
      </c>
      <c r="G20" s="1" t="s">
        <v>16</v>
      </c>
      <c r="H20" s="1" t="s">
        <v>84</v>
      </c>
      <c r="I20" s="1">
        <v>18</v>
      </c>
      <c r="J20" s="8">
        <v>78</v>
      </c>
      <c r="K20" s="8">
        <f t="shared" si="0"/>
        <v>73.099999999999994</v>
      </c>
    </row>
    <row r="21" spans="1:11">
      <c r="A21" s="1" t="s">
        <v>76</v>
      </c>
      <c r="B21" s="1" t="s">
        <v>77</v>
      </c>
      <c r="C21" s="1" t="s">
        <v>85</v>
      </c>
      <c r="D21" s="1" t="s">
        <v>39</v>
      </c>
      <c r="E21" s="1" t="s">
        <v>86</v>
      </c>
      <c r="F21" s="1" t="s">
        <v>87</v>
      </c>
      <c r="G21" s="1" t="s">
        <v>16</v>
      </c>
      <c r="H21" s="1" t="s">
        <v>87</v>
      </c>
      <c r="I21" s="1">
        <v>19</v>
      </c>
      <c r="J21" s="8">
        <v>81.2</v>
      </c>
      <c r="K21" s="8">
        <f t="shared" si="0"/>
        <v>75.680000000000007</v>
      </c>
    </row>
    <row r="22" spans="1:11" ht="13.5" customHeight="1">
      <c r="A22" s="1"/>
      <c r="B22" s="1"/>
      <c r="C22" s="1"/>
      <c r="D22" s="1"/>
      <c r="E22" s="1"/>
      <c r="F22" s="1"/>
      <c r="G22" s="1"/>
      <c r="H22" s="1"/>
      <c r="I22" s="1"/>
      <c r="J22" s="8"/>
      <c r="K22" s="8"/>
    </row>
    <row r="23" spans="1:11" ht="13.5" customHeight="1">
      <c r="A23" s="1" t="s">
        <v>88</v>
      </c>
      <c r="B23" s="1" t="s">
        <v>89</v>
      </c>
      <c r="C23" s="1" t="s">
        <v>90</v>
      </c>
      <c r="D23" s="1" t="s">
        <v>86</v>
      </c>
      <c r="E23" s="1" t="s">
        <v>91</v>
      </c>
      <c r="F23" s="1" t="s">
        <v>92</v>
      </c>
      <c r="G23" s="1" t="s">
        <v>16</v>
      </c>
      <c r="H23" s="1" t="s">
        <v>92</v>
      </c>
      <c r="I23" s="1">
        <v>3</v>
      </c>
      <c r="J23" s="8">
        <v>79</v>
      </c>
      <c r="K23" s="8">
        <f t="shared" si="0"/>
        <v>78.150000000000006</v>
      </c>
    </row>
    <row r="24" spans="1:11" ht="13.5" customHeight="1">
      <c r="A24" s="1" t="s">
        <v>88</v>
      </c>
      <c r="B24" s="1" t="s">
        <v>89</v>
      </c>
      <c r="C24" s="1" t="s">
        <v>93</v>
      </c>
      <c r="D24" s="1" t="s">
        <v>40</v>
      </c>
      <c r="E24" s="1" t="s">
        <v>94</v>
      </c>
      <c r="F24" s="1" t="s">
        <v>95</v>
      </c>
      <c r="G24" s="1" t="s">
        <v>16</v>
      </c>
      <c r="H24" s="1" t="s">
        <v>95</v>
      </c>
      <c r="I24" s="1">
        <v>4</v>
      </c>
      <c r="J24" s="8">
        <v>80.2</v>
      </c>
      <c r="K24" s="8">
        <f t="shared" si="0"/>
        <v>78.430000000000007</v>
      </c>
    </row>
    <row r="25" spans="1:11" ht="13.5" customHeight="1">
      <c r="A25" s="1" t="s">
        <v>88</v>
      </c>
      <c r="B25" s="1" t="s">
        <v>89</v>
      </c>
      <c r="C25" s="1" t="s">
        <v>96</v>
      </c>
      <c r="D25" s="1" t="s">
        <v>67</v>
      </c>
      <c r="E25" s="1" t="s">
        <v>97</v>
      </c>
      <c r="F25" s="1" t="s">
        <v>41</v>
      </c>
      <c r="G25" s="1" t="s">
        <v>16</v>
      </c>
      <c r="H25" s="1" t="s">
        <v>41</v>
      </c>
      <c r="I25" s="1">
        <v>5</v>
      </c>
      <c r="J25" s="8">
        <v>74</v>
      </c>
      <c r="K25" s="8">
        <f t="shared" si="0"/>
        <v>72.95</v>
      </c>
    </row>
    <row r="26" spans="1:11" ht="13.5" customHeight="1">
      <c r="A26" s="1" t="s">
        <v>98</v>
      </c>
      <c r="B26" s="1" t="s">
        <v>99</v>
      </c>
      <c r="C26" s="1" t="s">
        <v>100</v>
      </c>
      <c r="D26" s="1" t="s">
        <v>101</v>
      </c>
      <c r="E26" s="1" t="s">
        <v>102</v>
      </c>
      <c r="F26" s="1" t="s">
        <v>103</v>
      </c>
      <c r="G26" s="1" t="s">
        <v>16</v>
      </c>
      <c r="H26" s="1" t="s">
        <v>103</v>
      </c>
      <c r="I26" s="1">
        <v>6</v>
      </c>
      <c r="J26" s="8">
        <v>81.400000000000006</v>
      </c>
      <c r="K26" s="8">
        <f t="shared" si="0"/>
        <v>72.36</v>
      </c>
    </row>
    <row r="27" spans="1:11" ht="13.5" customHeight="1">
      <c r="A27" s="1" t="s">
        <v>98</v>
      </c>
      <c r="B27" s="1" t="s">
        <v>99</v>
      </c>
      <c r="C27" s="1" t="s">
        <v>104</v>
      </c>
      <c r="D27" s="1" t="s">
        <v>105</v>
      </c>
      <c r="E27" s="1" t="s">
        <v>86</v>
      </c>
      <c r="F27" s="1" t="s">
        <v>106</v>
      </c>
      <c r="G27" s="1" t="s">
        <v>16</v>
      </c>
      <c r="H27" s="1" t="s">
        <v>106</v>
      </c>
      <c r="I27" s="1">
        <v>7</v>
      </c>
      <c r="J27" s="8">
        <v>82.8</v>
      </c>
      <c r="K27" s="8">
        <f t="shared" si="0"/>
        <v>76.52</v>
      </c>
    </row>
    <row r="28" spans="1:11" ht="13.5" customHeight="1">
      <c r="A28" s="1" t="s">
        <v>98</v>
      </c>
      <c r="B28" s="1" t="s">
        <v>99</v>
      </c>
      <c r="C28" s="1" t="s">
        <v>107</v>
      </c>
      <c r="D28" s="1" t="s">
        <v>108</v>
      </c>
      <c r="E28" s="1" t="s">
        <v>109</v>
      </c>
      <c r="F28" s="1" t="s">
        <v>24</v>
      </c>
      <c r="G28" s="1" t="s">
        <v>16</v>
      </c>
      <c r="H28" s="1" t="s">
        <v>24</v>
      </c>
      <c r="I28" s="1"/>
      <c r="J28" s="8" t="s">
        <v>63</v>
      </c>
      <c r="K28" s="8">
        <f>H28/2</f>
        <v>39.25</v>
      </c>
    </row>
    <row r="29" spans="1:11" ht="13.5" customHeight="1">
      <c r="A29" s="1" t="s">
        <v>110</v>
      </c>
      <c r="B29" s="1" t="s">
        <v>111</v>
      </c>
      <c r="C29" s="1" t="s">
        <v>112</v>
      </c>
      <c r="D29" s="1" t="s">
        <v>46</v>
      </c>
      <c r="E29" s="1" t="s">
        <v>59</v>
      </c>
      <c r="F29" s="1" t="s">
        <v>113</v>
      </c>
      <c r="G29" s="1" t="s">
        <v>16</v>
      </c>
      <c r="H29" s="1" t="s">
        <v>113</v>
      </c>
      <c r="I29" s="1">
        <v>8</v>
      </c>
      <c r="J29" s="8">
        <v>77.8</v>
      </c>
      <c r="K29" s="8">
        <f t="shared" si="0"/>
        <v>79.92</v>
      </c>
    </row>
    <row r="30" spans="1:11" ht="13.5" customHeight="1">
      <c r="A30" s="1" t="s">
        <v>110</v>
      </c>
      <c r="B30" s="1" t="s">
        <v>111</v>
      </c>
      <c r="C30" s="1" t="s">
        <v>114</v>
      </c>
      <c r="D30" s="1" t="s">
        <v>14</v>
      </c>
      <c r="E30" s="1" t="s">
        <v>115</v>
      </c>
      <c r="F30" s="1" t="s">
        <v>116</v>
      </c>
      <c r="G30" s="1" t="s">
        <v>16</v>
      </c>
      <c r="H30" s="1" t="s">
        <v>116</v>
      </c>
      <c r="I30" s="1">
        <v>9</v>
      </c>
      <c r="J30" s="8">
        <v>81</v>
      </c>
      <c r="K30" s="8">
        <f t="shared" si="0"/>
        <v>84.3</v>
      </c>
    </row>
    <row r="31" spans="1:11" ht="13.5" customHeight="1">
      <c r="A31" s="1" t="s">
        <v>110</v>
      </c>
      <c r="B31" s="1" t="s">
        <v>111</v>
      </c>
      <c r="C31" s="1" t="s">
        <v>117</v>
      </c>
      <c r="D31" s="1" t="s">
        <v>118</v>
      </c>
      <c r="E31" s="1" t="s">
        <v>14</v>
      </c>
      <c r="F31" s="1" t="s">
        <v>119</v>
      </c>
      <c r="G31" s="1" t="s">
        <v>16</v>
      </c>
      <c r="H31" s="1" t="s">
        <v>119</v>
      </c>
      <c r="I31" s="1">
        <v>10</v>
      </c>
      <c r="J31" s="8">
        <v>78.400000000000006</v>
      </c>
      <c r="K31" s="8">
        <f t="shared" si="0"/>
        <v>80.760000000000005</v>
      </c>
    </row>
    <row r="32" spans="1:11" ht="13.5" customHeight="1">
      <c r="A32" s="1" t="s">
        <v>110</v>
      </c>
      <c r="B32" s="1" t="s">
        <v>111</v>
      </c>
      <c r="C32" s="1" t="s">
        <v>120</v>
      </c>
      <c r="D32" s="1" t="s">
        <v>121</v>
      </c>
      <c r="E32" s="1" t="s">
        <v>94</v>
      </c>
      <c r="F32" s="1" t="s">
        <v>122</v>
      </c>
      <c r="G32" s="1" t="s">
        <v>16</v>
      </c>
      <c r="H32" s="1" t="s">
        <v>122</v>
      </c>
      <c r="I32" s="1">
        <v>11</v>
      </c>
      <c r="J32" s="8">
        <v>79.400000000000006</v>
      </c>
      <c r="K32" s="8">
        <f t="shared" si="0"/>
        <v>81.110000000000014</v>
      </c>
    </row>
    <row r="33" spans="1:11" ht="13.5" customHeight="1">
      <c r="A33" s="1" t="s">
        <v>110</v>
      </c>
      <c r="B33" s="1" t="s">
        <v>111</v>
      </c>
      <c r="C33" s="1" t="s">
        <v>123</v>
      </c>
      <c r="D33" s="1" t="s">
        <v>49</v>
      </c>
      <c r="E33" s="1" t="s">
        <v>94</v>
      </c>
      <c r="F33" s="1" t="s">
        <v>124</v>
      </c>
      <c r="G33" s="1" t="s">
        <v>16</v>
      </c>
      <c r="H33" s="1" t="s">
        <v>124</v>
      </c>
      <c r="I33" s="1">
        <v>12</v>
      </c>
      <c r="J33" s="8">
        <v>78.599999999999994</v>
      </c>
      <c r="K33" s="8">
        <f t="shared" si="0"/>
        <v>80.89</v>
      </c>
    </row>
    <row r="34" spans="1:11" ht="13.5" customHeight="1">
      <c r="A34" s="1" t="s">
        <v>125</v>
      </c>
      <c r="B34" s="1" t="s">
        <v>126</v>
      </c>
      <c r="C34" s="1" t="s">
        <v>127</v>
      </c>
      <c r="D34" s="1" t="s">
        <v>128</v>
      </c>
      <c r="E34" s="1" t="s">
        <v>83</v>
      </c>
      <c r="F34" s="1" t="s">
        <v>129</v>
      </c>
      <c r="G34" s="1" t="s">
        <v>16</v>
      </c>
      <c r="H34" s="1" t="s">
        <v>129</v>
      </c>
      <c r="I34" s="1">
        <v>13</v>
      </c>
      <c r="J34" s="8">
        <v>77.2</v>
      </c>
      <c r="K34" s="8">
        <f t="shared" si="0"/>
        <v>71.48</v>
      </c>
    </row>
    <row r="35" spans="1:11" ht="13.5" customHeight="1">
      <c r="A35" s="1" t="s">
        <v>125</v>
      </c>
      <c r="B35" s="1" t="s">
        <v>126</v>
      </c>
      <c r="C35" s="1" t="s">
        <v>130</v>
      </c>
      <c r="D35" s="1" t="s">
        <v>80</v>
      </c>
      <c r="E35" s="1" t="s">
        <v>131</v>
      </c>
      <c r="F35" s="1" t="s">
        <v>132</v>
      </c>
      <c r="G35" s="1" t="s">
        <v>16</v>
      </c>
      <c r="H35" s="1" t="s">
        <v>132</v>
      </c>
      <c r="I35" s="1">
        <v>14</v>
      </c>
      <c r="J35" s="8">
        <v>81.8</v>
      </c>
      <c r="K35" s="8">
        <f t="shared" si="0"/>
        <v>77.77</v>
      </c>
    </row>
    <row r="36" spans="1:11" ht="13.5" customHeight="1">
      <c r="A36" s="1" t="s">
        <v>125</v>
      </c>
      <c r="B36" s="1" t="s">
        <v>126</v>
      </c>
      <c r="C36" s="1" t="s">
        <v>133</v>
      </c>
      <c r="D36" s="1" t="s">
        <v>86</v>
      </c>
      <c r="E36" s="1" t="s">
        <v>33</v>
      </c>
      <c r="F36" s="1" t="s">
        <v>134</v>
      </c>
      <c r="G36" s="1" t="s">
        <v>16</v>
      </c>
      <c r="H36" s="1" t="s">
        <v>134</v>
      </c>
      <c r="I36" s="1">
        <v>15</v>
      </c>
      <c r="J36" s="8">
        <v>81.599999999999994</v>
      </c>
      <c r="K36" s="8">
        <f t="shared" si="0"/>
        <v>76.490000000000009</v>
      </c>
    </row>
    <row r="37" spans="1:11" ht="13.5" customHeight="1">
      <c r="A37" s="1"/>
      <c r="B37" s="1"/>
      <c r="C37" s="1"/>
      <c r="D37" s="1"/>
      <c r="E37" s="1"/>
      <c r="F37" s="1"/>
      <c r="G37" s="1"/>
      <c r="H37" s="1"/>
      <c r="I37" s="1"/>
      <c r="J37" s="8"/>
      <c r="K37" s="8"/>
    </row>
    <row r="38" spans="1:11" ht="13.5" customHeight="1">
      <c r="A38" s="1" t="s">
        <v>135</v>
      </c>
      <c r="B38" s="1" t="s">
        <v>136</v>
      </c>
      <c r="C38" s="1" t="s">
        <v>137</v>
      </c>
      <c r="D38" s="1" t="s">
        <v>138</v>
      </c>
      <c r="E38" s="1" t="s">
        <v>139</v>
      </c>
      <c r="F38" s="1" t="s">
        <v>140</v>
      </c>
      <c r="G38" s="1" t="s">
        <v>16</v>
      </c>
      <c r="H38" s="1" t="s">
        <v>140</v>
      </c>
      <c r="I38" s="1">
        <v>1</v>
      </c>
      <c r="J38" s="8">
        <v>78.2</v>
      </c>
      <c r="K38" s="8">
        <f t="shared" si="0"/>
        <v>69.58</v>
      </c>
    </row>
    <row r="39" spans="1:11" ht="13.5" customHeight="1">
      <c r="A39" s="1" t="s">
        <v>135</v>
      </c>
      <c r="B39" s="1" t="s">
        <v>136</v>
      </c>
      <c r="C39" s="1" t="s">
        <v>141</v>
      </c>
      <c r="D39" s="1" t="s">
        <v>94</v>
      </c>
      <c r="E39" s="1" t="s">
        <v>139</v>
      </c>
      <c r="F39" s="1" t="s">
        <v>142</v>
      </c>
      <c r="G39" s="1" t="s">
        <v>16</v>
      </c>
      <c r="H39" s="1" t="s">
        <v>142</v>
      </c>
      <c r="I39" s="1">
        <v>2</v>
      </c>
      <c r="J39" s="8">
        <v>81.400000000000006</v>
      </c>
      <c r="K39" s="8">
        <f t="shared" si="0"/>
        <v>73.86</v>
      </c>
    </row>
    <row r="40" spans="1:11" ht="13.5" customHeight="1">
      <c r="A40" s="1" t="s">
        <v>135</v>
      </c>
      <c r="B40" s="1" t="s">
        <v>136</v>
      </c>
      <c r="C40" s="1" t="s">
        <v>143</v>
      </c>
      <c r="D40" s="1" t="s">
        <v>97</v>
      </c>
      <c r="E40" s="1" t="s">
        <v>144</v>
      </c>
      <c r="F40" s="1" t="s">
        <v>145</v>
      </c>
      <c r="G40" s="1" t="s">
        <v>16</v>
      </c>
      <c r="H40" s="1" t="s">
        <v>145</v>
      </c>
      <c r="I40" s="1">
        <v>3</v>
      </c>
      <c r="J40" s="8">
        <v>81.2</v>
      </c>
      <c r="K40" s="8">
        <f t="shared" si="0"/>
        <v>72.430000000000007</v>
      </c>
    </row>
    <row r="41" spans="1:11" ht="13.5" customHeight="1">
      <c r="A41" s="1" t="s">
        <v>135</v>
      </c>
      <c r="B41" s="1" t="s">
        <v>136</v>
      </c>
      <c r="C41" s="1" t="s">
        <v>146</v>
      </c>
      <c r="D41" s="1" t="s">
        <v>147</v>
      </c>
      <c r="E41" s="1" t="s">
        <v>21</v>
      </c>
      <c r="F41" s="1" t="s">
        <v>148</v>
      </c>
      <c r="G41" s="1" t="s">
        <v>16</v>
      </c>
      <c r="H41" s="1" t="s">
        <v>148</v>
      </c>
      <c r="I41" s="1">
        <v>4</v>
      </c>
      <c r="J41" s="8">
        <v>77.2</v>
      </c>
      <c r="K41" s="8">
        <f t="shared" si="0"/>
        <v>67.48</v>
      </c>
    </row>
    <row r="42" spans="1:11" ht="13.5" customHeight="1">
      <c r="A42" s="1" t="s">
        <v>135</v>
      </c>
      <c r="B42" s="1" t="s">
        <v>136</v>
      </c>
      <c r="C42" s="1" t="s">
        <v>149</v>
      </c>
      <c r="D42" s="1" t="s">
        <v>69</v>
      </c>
      <c r="E42" s="1" t="s">
        <v>150</v>
      </c>
      <c r="F42" s="1" t="s">
        <v>151</v>
      </c>
      <c r="G42" s="1" t="s">
        <v>16</v>
      </c>
      <c r="H42" s="1" t="s">
        <v>151</v>
      </c>
      <c r="I42" s="1">
        <v>5</v>
      </c>
      <c r="J42" s="8">
        <v>80.8</v>
      </c>
      <c r="K42" s="8">
        <f t="shared" si="0"/>
        <v>67.52000000000001</v>
      </c>
    </row>
    <row r="43" spans="1:11" ht="13.5" customHeight="1">
      <c r="A43" s="1" t="s">
        <v>135</v>
      </c>
      <c r="B43" s="1" t="s">
        <v>136</v>
      </c>
      <c r="C43" s="1" t="s">
        <v>152</v>
      </c>
      <c r="D43" s="1" t="s">
        <v>83</v>
      </c>
      <c r="E43" s="1" t="s">
        <v>153</v>
      </c>
      <c r="F43" s="1" t="s">
        <v>154</v>
      </c>
      <c r="G43" s="1" t="s">
        <v>16</v>
      </c>
      <c r="H43" s="1" t="s">
        <v>154</v>
      </c>
      <c r="I43" s="1">
        <v>6</v>
      </c>
      <c r="J43" s="8">
        <v>80.400000000000006</v>
      </c>
      <c r="K43" s="8">
        <f t="shared" si="0"/>
        <v>71.210000000000008</v>
      </c>
    </row>
    <row r="44" spans="1:11" ht="13.5" customHeight="1">
      <c r="A44" s="1"/>
      <c r="B44" s="1"/>
      <c r="C44" s="1"/>
      <c r="D44" s="1"/>
      <c r="E44" s="1"/>
      <c r="F44" s="1"/>
      <c r="G44" s="1"/>
      <c r="H44" s="1"/>
      <c r="I44" s="1"/>
      <c r="J44" s="8"/>
      <c r="K44" s="8"/>
    </row>
    <row r="45" spans="1:11" ht="13.5" customHeight="1">
      <c r="A45" s="1" t="s">
        <v>155</v>
      </c>
      <c r="B45" s="1" t="s">
        <v>156</v>
      </c>
      <c r="C45" s="1" t="s">
        <v>157</v>
      </c>
      <c r="D45" s="1" t="s">
        <v>56</v>
      </c>
      <c r="E45" s="1" t="s">
        <v>158</v>
      </c>
      <c r="F45" s="1" t="s">
        <v>159</v>
      </c>
      <c r="G45" s="1" t="s">
        <v>16</v>
      </c>
      <c r="H45" s="1" t="s">
        <v>159</v>
      </c>
      <c r="I45" s="1">
        <v>1</v>
      </c>
      <c r="J45" s="8">
        <v>80.8</v>
      </c>
      <c r="K45" s="8">
        <f t="shared" si="0"/>
        <v>83.47</v>
      </c>
    </row>
    <row r="46" spans="1:11" ht="13.5" customHeight="1">
      <c r="A46" s="1" t="s">
        <v>155</v>
      </c>
      <c r="B46" s="1" t="s">
        <v>156</v>
      </c>
      <c r="C46" s="1" t="s">
        <v>160</v>
      </c>
      <c r="D46" s="1" t="s">
        <v>59</v>
      </c>
      <c r="E46" s="1" t="s">
        <v>161</v>
      </c>
      <c r="F46" s="1" t="s">
        <v>162</v>
      </c>
      <c r="G46" s="1" t="s">
        <v>16</v>
      </c>
      <c r="H46" s="1" t="s">
        <v>162</v>
      </c>
      <c r="I46" s="1">
        <v>2</v>
      </c>
      <c r="J46" s="8">
        <v>82.6</v>
      </c>
      <c r="K46" s="8">
        <f t="shared" si="0"/>
        <v>81.14</v>
      </c>
    </row>
    <row r="47" spans="1:11" ht="13.5" customHeight="1">
      <c r="A47" s="1" t="s">
        <v>155</v>
      </c>
      <c r="B47" s="1" t="s">
        <v>156</v>
      </c>
      <c r="C47" s="1" t="s">
        <v>163</v>
      </c>
      <c r="D47" s="1" t="s">
        <v>91</v>
      </c>
      <c r="E47" s="1" t="s">
        <v>15</v>
      </c>
      <c r="F47" s="1" t="s">
        <v>162</v>
      </c>
      <c r="G47" s="1" t="s">
        <v>16</v>
      </c>
      <c r="H47" s="1" t="s">
        <v>162</v>
      </c>
      <c r="I47" s="1">
        <v>3</v>
      </c>
      <c r="J47" s="8">
        <v>80.400000000000006</v>
      </c>
      <c r="K47" s="8">
        <f t="shared" si="0"/>
        <v>80.260000000000005</v>
      </c>
    </row>
    <row r="48" spans="1:11" ht="13.5" customHeight="1">
      <c r="A48" s="1" t="s">
        <v>155</v>
      </c>
      <c r="B48" s="1" t="s">
        <v>156</v>
      </c>
      <c r="C48" s="1" t="s">
        <v>164</v>
      </c>
      <c r="D48" s="1" t="s">
        <v>165</v>
      </c>
      <c r="E48" s="1" t="s">
        <v>118</v>
      </c>
      <c r="F48" s="1" t="s">
        <v>166</v>
      </c>
      <c r="G48" s="1" t="s">
        <v>16</v>
      </c>
      <c r="H48" s="1" t="s">
        <v>166</v>
      </c>
      <c r="I48" s="1">
        <v>4</v>
      </c>
      <c r="J48" s="8">
        <v>78.599999999999994</v>
      </c>
      <c r="K48" s="8">
        <f t="shared" si="0"/>
        <v>81.59</v>
      </c>
    </row>
    <row r="49" spans="1:11" ht="13.5" customHeight="1">
      <c r="A49" s="1" t="s">
        <v>155</v>
      </c>
      <c r="B49" s="1" t="s">
        <v>156</v>
      </c>
      <c r="C49" s="1" t="s">
        <v>167</v>
      </c>
      <c r="D49" s="1" t="s">
        <v>14</v>
      </c>
      <c r="E49" s="1" t="s">
        <v>13</v>
      </c>
      <c r="F49" s="1" t="s">
        <v>62</v>
      </c>
      <c r="G49" s="1" t="s">
        <v>16</v>
      </c>
      <c r="H49" s="1" t="s">
        <v>62</v>
      </c>
      <c r="I49" s="1">
        <v>5</v>
      </c>
      <c r="J49" s="8">
        <v>83.6</v>
      </c>
      <c r="K49" s="8">
        <f t="shared" si="0"/>
        <v>80.69</v>
      </c>
    </row>
    <row r="50" spans="1:11" ht="13.5" customHeight="1">
      <c r="A50" s="1" t="s">
        <v>155</v>
      </c>
      <c r="B50" s="1" t="s">
        <v>156</v>
      </c>
      <c r="C50" s="1" t="s">
        <v>168</v>
      </c>
      <c r="D50" s="1" t="s">
        <v>169</v>
      </c>
      <c r="E50" s="1" t="s">
        <v>13</v>
      </c>
      <c r="F50" s="1" t="s">
        <v>170</v>
      </c>
      <c r="G50" s="1" t="s">
        <v>16</v>
      </c>
      <c r="H50" s="1" t="s">
        <v>170</v>
      </c>
      <c r="I50" s="1">
        <v>6</v>
      </c>
      <c r="J50" s="8">
        <v>82.6</v>
      </c>
      <c r="K50" s="8">
        <f t="shared" si="0"/>
        <v>80.89</v>
      </c>
    </row>
    <row r="51" spans="1:11" ht="13.5" customHeight="1">
      <c r="A51" s="1" t="s">
        <v>171</v>
      </c>
      <c r="B51" s="1" t="s">
        <v>172</v>
      </c>
      <c r="C51" s="1" t="s">
        <v>173</v>
      </c>
      <c r="D51" s="1" t="s">
        <v>174</v>
      </c>
      <c r="E51" s="1" t="s">
        <v>36</v>
      </c>
      <c r="F51" s="1" t="s">
        <v>175</v>
      </c>
      <c r="G51" s="1" t="s">
        <v>16</v>
      </c>
      <c r="H51" s="1" t="s">
        <v>175</v>
      </c>
      <c r="I51" s="1">
        <v>7</v>
      </c>
      <c r="J51" s="8">
        <v>82.2</v>
      </c>
      <c r="K51" s="8">
        <f t="shared" si="0"/>
        <v>75.98</v>
      </c>
    </row>
    <row r="52" spans="1:11" ht="13.5" customHeight="1">
      <c r="A52" s="1" t="s">
        <v>171</v>
      </c>
      <c r="B52" s="1" t="s">
        <v>172</v>
      </c>
      <c r="C52" s="1" t="s">
        <v>176</v>
      </c>
      <c r="D52" s="1" t="s">
        <v>33</v>
      </c>
      <c r="E52" s="1" t="s">
        <v>80</v>
      </c>
      <c r="F52" s="1" t="s">
        <v>177</v>
      </c>
      <c r="G52" s="1" t="s">
        <v>16</v>
      </c>
      <c r="H52" s="1" t="s">
        <v>177</v>
      </c>
      <c r="I52" s="1">
        <v>8</v>
      </c>
      <c r="J52" s="8">
        <v>78.599999999999994</v>
      </c>
      <c r="K52" s="8">
        <f t="shared" si="0"/>
        <v>75.789999999999992</v>
      </c>
    </row>
    <row r="53" spans="1:11" ht="13.5" customHeight="1">
      <c r="A53" s="1" t="s">
        <v>171</v>
      </c>
      <c r="B53" s="1" t="s">
        <v>172</v>
      </c>
      <c r="C53" s="1" t="s">
        <v>178</v>
      </c>
      <c r="D53" s="1" t="s">
        <v>73</v>
      </c>
      <c r="E53" s="1" t="s">
        <v>67</v>
      </c>
      <c r="F53" s="1" t="s">
        <v>179</v>
      </c>
      <c r="G53" s="1" t="s">
        <v>16</v>
      </c>
      <c r="H53" s="1" t="s">
        <v>179</v>
      </c>
      <c r="I53" s="1">
        <v>9</v>
      </c>
      <c r="J53" s="8">
        <v>74.599999999999994</v>
      </c>
      <c r="K53" s="8">
        <f t="shared" si="0"/>
        <v>69.14</v>
      </c>
    </row>
    <row r="54" spans="1:11" ht="13.5" customHeight="1">
      <c r="A54" s="1" t="s">
        <v>171</v>
      </c>
      <c r="B54" s="1" t="s">
        <v>172</v>
      </c>
      <c r="C54" s="1" t="s">
        <v>180</v>
      </c>
      <c r="D54" s="1" t="s">
        <v>15</v>
      </c>
      <c r="E54" s="1" t="s">
        <v>33</v>
      </c>
      <c r="F54" s="1" t="s">
        <v>181</v>
      </c>
      <c r="G54" s="1" t="s">
        <v>16</v>
      </c>
      <c r="H54" s="1" t="s">
        <v>181</v>
      </c>
      <c r="I54" s="1">
        <v>10</v>
      </c>
      <c r="J54" s="8">
        <v>80.099999999999994</v>
      </c>
      <c r="K54" s="8">
        <f t="shared" si="0"/>
        <v>77.490000000000009</v>
      </c>
    </row>
    <row r="55" spans="1:11" ht="13.5" customHeight="1">
      <c r="A55" s="1" t="s">
        <v>171</v>
      </c>
      <c r="B55" s="1" t="s">
        <v>172</v>
      </c>
      <c r="C55" s="1" t="s">
        <v>185</v>
      </c>
      <c r="D55" s="1" t="s">
        <v>79</v>
      </c>
      <c r="E55" s="1" t="s">
        <v>39</v>
      </c>
      <c r="F55" s="1" t="s">
        <v>186</v>
      </c>
      <c r="G55" s="1" t="s">
        <v>16</v>
      </c>
      <c r="H55" s="1" t="s">
        <v>186</v>
      </c>
      <c r="I55" s="1">
        <v>12</v>
      </c>
      <c r="J55" s="8">
        <v>83.6</v>
      </c>
      <c r="K55" s="8">
        <f t="shared" si="0"/>
        <v>74.14</v>
      </c>
    </row>
    <row r="56" spans="1:11" ht="13.5" customHeight="1">
      <c r="A56" s="1" t="s">
        <v>171</v>
      </c>
      <c r="B56" s="1" t="s">
        <v>172</v>
      </c>
      <c r="C56" s="1" t="s">
        <v>194</v>
      </c>
      <c r="D56" s="1" t="s">
        <v>195</v>
      </c>
      <c r="E56" s="1" t="s">
        <v>196</v>
      </c>
      <c r="F56" s="1" t="s">
        <v>197</v>
      </c>
      <c r="G56" s="1" t="s">
        <v>16</v>
      </c>
      <c r="H56" s="1" t="s">
        <v>197</v>
      </c>
      <c r="I56" s="1">
        <v>16</v>
      </c>
      <c r="J56" s="8">
        <v>82.8</v>
      </c>
      <c r="K56" s="8">
        <f t="shared" si="0"/>
        <v>79.22</v>
      </c>
    </row>
    <row r="57" spans="1:11" ht="13.5" customHeight="1">
      <c r="A57" s="1" t="s">
        <v>182</v>
      </c>
      <c r="B57" s="1" t="s">
        <v>172</v>
      </c>
      <c r="C57" s="1" t="s">
        <v>183</v>
      </c>
      <c r="D57" s="1" t="s">
        <v>131</v>
      </c>
      <c r="E57" s="1" t="s">
        <v>105</v>
      </c>
      <c r="F57" s="1" t="s">
        <v>184</v>
      </c>
      <c r="G57" s="1" t="s">
        <v>16</v>
      </c>
      <c r="H57" s="1" t="s">
        <v>184</v>
      </c>
      <c r="I57" s="1">
        <v>11</v>
      </c>
      <c r="J57" s="8">
        <v>83.5</v>
      </c>
      <c r="K57" s="8">
        <f t="shared" si="0"/>
        <v>77</v>
      </c>
    </row>
    <row r="58" spans="1:11" ht="13.5" customHeight="1">
      <c r="A58" s="1" t="s">
        <v>182</v>
      </c>
      <c r="B58" s="1" t="s">
        <v>172</v>
      </c>
      <c r="C58" s="1" t="s">
        <v>187</v>
      </c>
      <c r="D58" s="1" t="s">
        <v>14</v>
      </c>
      <c r="E58" s="1" t="s">
        <v>86</v>
      </c>
      <c r="F58" s="1" t="s">
        <v>188</v>
      </c>
      <c r="G58" s="1" t="s">
        <v>16</v>
      </c>
      <c r="H58" s="1" t="s">
        <v>188</v>
      </c>
      <c r="I58" s="1">
        <v>13</v>
      </c>
      <c r="J58" s="8">
        <v>82.2</v>
      </c>
      <c r="K58" s="8">
        <f t="shared" si="0"/>
        <v>79.080000000000013</v>
      </c>
    </row>
    <row r="59" spans="1:11" ht="13.5" customHeight="1">
      <c r="A59" s="1" t="s">
        <v>182</v>
      </c>
      <c r="B59" s="1" t="s">
        <v>172</v>
      </c>
      <c r="C59" s="1" t="s">
        <v>189</v>
      </c>
      <c r="D59" s="1" t="s">
        <v>21</v>
      </c>
      <c r="E59" s="1" t="s">
        <v>67</v>
      </c>
      <c r="F59" s="1" t="s">
        <v>190</v>
      </c>
      <c r="G59" s="1" t="s">
        <v>16</v>
      </c>
      <c r="H59" s="1" t="s">
        <v>190</v>
      </c>
      <c r="I59" s="1">
        <v>14</v>
      </c>
      <c r="J59" s="8">
        <v>79.599999999999994</v>
      </c>
      <c r="K59" s="8">
        <f t="shared" si="0"/>
        <v>70.239999999999995</v>
      </c>
    </row>
    <row r="60" spans="1:11" ht="13.5" customHeight="1">
      <c r="A60" s="1" t="s">
        <v>182</v>
      </c>
      <c r="B60" s="1" t="s">
        <v>172</v>
      </c>
      <c r="C60" s="1" t="s">
        <v>191</v>
      </c>
      <c r="D60" s="1" t="s">
        <v>192</v>
      </c>
      <c r="E60" s="1" t="s">
        <v>105</v>
      </c>
      <c r="F60" s="1" t="s">
        <v>193</v>
      </c>
      <c r="G60" s="1" t="s">
        <v>16</v>
      </c>
      <c r="H60" s="1" t="s">
        <v>193</v>
      </c>
      <c r="I60" s="1">
        <v>15</v>
      </c>
      <c r="J60" s="8">
        <v>79.2</v>
      </c>
      <c r="K60" s="8">
        <f t="shared" si="0"/>
        <v>75.58</v>
      </c>
    </row>
  </sheetData>
  <sheetProtection formatCells="0" formatColumns="0" formatRows="0" insertColumns="0" insertRows="0" insertHyperlinks="0" deleteColumns="0" deleteRows="0" sort="0" autoFilter="0" pivotTables="0"/>
  <sortState ref="A51:R60">
    <sortCondition ref="A51:A60"/>
  </sortState>
  <mergeCells count="1">
    <mergeCell ref="A1:K1"/>
  </mergeCells>
  <phoneticPr fontId="3" type="noConversion"/>
  <pageMargins left="0.63" right="0.73" top="0.39370078740157483" bottom="0.39370078740157483" header="0.51181102362204722" footer="0.15"/>
  <pageSetup paperSize="9" orientation="landscape" verticalDpi="0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topLeftCell="A34" workbookViewId="0">
      <selection activeCell="N32" sqref="N32"/>
    </sheetView>
  </sheetViews>
  <sheetFormatPr defaultRowHeight="14.25"/>
  <cols>
    <col min="1" max="1" width="9.25" style="11" customWidth="1"/>
    <col min="2" max="2" width="13.625" style="11" customWidth="1"/>
    <col min="3" max="6" width="6.25" style="11" customWidth="1"/>
    <col min="7" max="7" width="4.375" style="11" customWidth="1"/>
    <col min="8" max="10" width="6.25" style="11" customWidth="1"/>
    <col min="11" max="11" width="7.75" style="18" customWidth="1"/>
    <col min="12" max="16384" width="9" style="11"/>
  </cols>
  <sheetData>
    <row r="1" spans="1:11" ht="33.75">
      <c r="A1" s="3" t="s">
        <v>198</v>
      </c>
      <c r="B1" s="3" t="s">
        <v>199</v>
      </c>
      <c r="C1" s="3" t="s">
        <v>200</v>
      </c>
      <c r="D1" s="3" t="s">
        <v>201</v>
      </c>
      <c r="E1" s="3" t="s">
        <v>202</v>
      </c>
      <c r="F1" s="3" t="s">
        <v>203</v>
      </c>
      <c r="G1" s="3" t="s">
        <v>204</v>
      </c>
      <c r="H1" s="3" t="s">
        <v>205</v>
      </c>
      <c r="I1" s="3" t="s">
        <v>206</v>
      </c>
      <c r="J1" s="3" t="s">
        <v>207</v>
      </c>
      <c r="K1" s="4" t="s">
        <v>208</v>
      </c>
    </row>
    <row r="2" spans="1:11">
      <c r="A2" s="12" t="s">
        <v>209</v>
      </c>
      <c r="B2" s="12" t="s">
        <v>210</v>
      </c>
      <c r="C2" s="12">
        <v>81</v>
      </c>
      <c r="D2" s="12">
        <v>104</v>
      </c>
      <c r="E2" s="12">
        <v>111</v>
      </c>
      <c r="F2" s="13">
        <f t="shared" ref="F2:F21" si="0">SUM(C2:E2)</f>
        <v>296</v>
      </c>
      <c r="G2" s="13">
        <v>1</v>
      </c>
      <c r="H2" s="13"/>
      <c r="I2" s="13"/>
      <c r="J2" s="13">
        <v>75.400000000000006</v>
      </c>
      <c r="K2" s="14">
        <f>F2/3/1.5*0.6+J2*0.4</f>
        <v>69.626666666666665</v>
      </c>
    </row>
    <row r="3" spans="1:11">
      <c r="A3" s="12" t="s">
        <v>209</v>
      </c>
      <c r="B3" s="12" t="s">
        <v>211</v>
      </c>
      <c r="C3" s="12">
        <v>70.5</v>
      </c>
      <c r="D3" s="12">
        <v>104.5</v>
      </c>
      <c r="E3" s="12">
        <v>100</v>
      </c>
      <c r="F3" s="13">
        <f t="shared" si="0"/>
        <v>275</v>
      </c>
      <c r="G3" s="13">
        <v>2</v>
      </c>
      <c r="H3" s="13"/>
      <c r="I3" s="13"/>
      <c r="J3" s="13">
        <v>72.400000000000006</v>
      </c>
      <c r="K3" s="14">
        <f t="shared" ref="K3:K21" si="1">F3/3/1.5*0.6+J3*0.4</f>
        <v>65.626666666666665</v>
      </c>
    </row>
    <row r="4" spans="1:11">
      <c r="A4" s="12" t="s">
        <v>209</v>
      </c>
      <c r="B4" s="12" t="s">
        <v>212</v>
      </c>
      <c r="C4" s="12">
        <v>90</v>
      </c>
      <c r="D4" s="12">
        <v>99.5</v>
      </c>
      <c r="E4" s="12">
        <v>88</v>
      </c>
      <c r="F4" s="13">
        <f t="shared" si="0"/>
        <v>277.5</v>
      </c>
      <c r="G4" s="13">
        <v>3</v>
      </c>
      <c r="H4" s="13"/>
      <c r="I4" s="13"/>
      <c r="J4" s="13">
        <v>78.599999999999994</v>
      </c>
      <c r="K4" s="14">
        <f t="shared" si="1"/>
        <v>68.44</v>
      </c>
    </row>
    <row r="5" spans="1:11">
      <c r="A5" s="12" t="s">
        <v>209</v>
      </c>
      <c r="B5" s="12" t="s">
        <v>213</v>
      </c>
      <c r="C5" s="12">
        <v>79.5</v>
      </c>
      <c r="D5" s="12">
        <v>96</v>
      </c>
      <c r="E5" s="12">
        <v>111</v>
      </c>
      <c r="F5" s="13">
        <f t="shared" si="0"/>
        <v>286.5</v>
      </c>
      <c r="G5" s="13">
        <v>4</v>
      </c>
      <c r="H5" s="13"/>
      <c r="I5" s="13"/>
      <c r="J5" s="13">
        <v>84.4</v>
      </c>
      <c r="K5" s="14">
        <f t="shared" si="1"/>
        <v>71.960000000000008</v>
      </c>
    </row>
    <row r="6" spans="1:11">
      <c r="A6" s="12" t="s">
        <v>209</v>
      </c>
      <c r="B6" s="12" t="s">
        <v>214</v>
      </c>
      <c r="C6" s="12">
        <v>58.5</v>
      </c>
      <c r="D6" s="12">
        <v>92.5</v>
      </c>
      <c r="E6" s="12">
        <v>107.5</v>
      </c>
      <c r="F6" s="13">
        <f t="shared" si="0"/>
        <v>258.5</v>
      </c>
      <c r="G6" s="13">
        <v>5</v>
      </c>
      <c r="H6" s="13"/>
      <c r="I6" s="13"/>
      <c r="J6" s="13">
        <v>73.8</v>
      </c>
      <c r="K6" s="14">
        <f t="shared" si="1"/>
        <v>63.986666666666665</v>
      </c>
    </row>
    <row r="7" spans="1:11">
      <c r="A7" s="12" t="s">
        <v>209</v>
      </c>
      <c r="B7" s="12" t="s">
        <v>215</v>
      </c>
      <c r="C7" s="12">
        <v>70.5</v>
      </c>
      <c r="D7" s="12">
        <v>90</v>
      </c>
      <c r="E7" s="12">
        <v>97</v>
      </c>
      <c r="F7" s="13">
        <f t="shared" si="0"/>
        <v>257.5</v>
      </c>
      <c r="G7" s="13">
        <v>6</v>
      </c>
      <c r="H7" s="13"/>
      <c r="I7" s="13"/>
      <c r="J7" s="13">
        <v>75.400000000000006</v>
      </c>
      <c r="K7" s="14">
        <f t="shared" si="1"/>
        <v>64.493333333333339</v>
      </c>
    </row>
    <row r="8" spans="1:11">
      <c r="A8" s="12" t="s">
        <v>209</v>
      </c>
      <c r="B8" s="12" t="s">
        <v>216</v>
      </c>
      <c r="C8" s="12">
        <v>70.5</v>
      </c>
      <c r="D8" s="12">
        <v>86.5</v>
      </c>
      <c r="E8" s="12">
        <v>94</v>
      </c>
      <c r="F8" s="13">
        <f t="shared" si="0"/>
        <v>251</v>
      </c>
      <c r="G8" s="13">
        <v>7</v>
      </c>
      <c r="H8" s="13"/>
      <c r="I8" s="13"/>
      <c r="J8" s="13">
        <v>71</v>
      </c>
      <c r="K8" s="14">
        <f t="shared" si="1"/>
        <v>61.866666666666674</v>
      </c>
    </row>
    <row r="9" spans="1:11">
      <c r="A9" s="12" t="s">
        <v>209</v>
      </c>
      <c r="B9" s="12" t="s">
        <v>217</v>
      </c>
      <c r="C9" s="12">
        <v>79.5</v>
      </c>
      <c r="D9" s="12">
        <v>101</v>
      </c>
      <c r="E9" s="12">
        <v>81.5</v>
      </c>
      <c r="F9" s="13">
        <f t="shared" si="0"/>
        <v>262</v>
      </c>
      <c r="G9" s="13">
        <v>8</v>
      </c>
      <c r="H9" s="13"/>
      <c r="I9" s="13"/>
      <c r="J9" s="13">
        <v>68.400000000000006</v>
      </c>
      <c r="K9" s="14">
        <f t="shared" si="1"/>
        <v>62.293333333333337</v>
      </c>
    </row>
    <row r="10" spans="1:11">
      <c r="A10" s="12" t="s">
        <v>209</v>
      </c>
      <c r="B10" s="12" t="s">
        <v>218</v>
      </c>
      <c r="C10" s="12">
        <v>66</v>
      </c>
      <c r="D10" s="12">
        <v>90</v>
      </c>
      <c r="E10" s="12">
        <v>101.5</v>
      </c>
      <c r="F10" s="13">
        <f t="shared" si="0"/>
        <v>257.5</v>
      </c>
      <c r="G10" s="13">
        <v>9</v>
      </c>
      <c r="H10" s="13"/>
      <c r="I10" s="13"/>
      <c r="J10" s="13">
        <v>72.2</v>
      </c>
      <c r="K10" s="14">
        <f t="shared" si="1"/>
        <v>63.213333333333331</v>
      </c>
    </row>
    <row r="11" spans="1:11">
      <c r="A11" s="12" t="s">
        <v>209</v>
      </c>
      <c r="B11" s="12" t="s">
        <v>219</v>
      </c>
      <c r="C11" s="12">
        <v>73.5</v>
      </c>
      <c r="D11" s="12">
        <v>88</v>
      </c>
      <c r="E11" s="12">
        <v>97.5</v>
      </c>
      <c r="F11" s="13">
        <f t="shared" si="0"/>
        <v>259</v>
      </c>
      <c r="G11" s="13">
        <v>10</v>
      </c>
      <c r="H11" s="13"/>
      <c r="I11" s="13"/>
      <c r="J11" s="13">
        <v>76.8</v>
      </c>
      <c r="K11" s="14">
        <f t="shared" si="1"/>
        <v>65.25333333333333</v>
      </c>
    </row>
    <row r="12" spans="1:11">
      <c r="A12" s="12" t="s">
        <v>209</v>
      </c>
      <c r="B12" s="12" t="s">
        <v>220</v>
      </c>
      <c r="C12" s="12">
        <v>63</v>
      </c>
      <c r="D12" s="12">
        <v>93</v>
      </c>
      <c r="E12" s="12">
        <v>104.5</v>
      </c>
      <c r="F12" s="13">
        <f t="shared" si="0"/>
        <v>260.5</v>
      </c>
      <c r="G12" s="13">
        <v>11</v>
      </c>
      <c r="H12" s="13"/>
      <c r="I12" s="13"/>
      <c r="J12" s="13">
        <v>73.599999999999994</v>
      </c>
      <c r="K12" s="14">
        <f t="shared" si="1"/>
        <v>64.173333333333318</v>
      </c>
    </row>
    <row r="13" spans="1:11">
      <c r="A13" s="12" t="s">
        <v>209</v>
      </c>
      <c r="B13" s="12" t="s">
        <v>221</v>
      </c>
      <c r="C13" s="12">
        <v>75</v>
      </c>
      <c r="D13" s="12">
        <v>103.5</v>
      </c>
      <c r="E13" s="12">
        <v>114</v>
      </c>
      <c r="F13" s="13">
        <f t="shared" si="0"/>
        <v>292.5</v>
      </c>
      <c r="G13" s="13">
        <v>12</v>
      </c>
      <c r="H13" s="13"/>
      <c r="I13" s="13"/>
      <c r="J13" s="13">
        <v>78</v>
      </c>
      <c r="K13" s="14">
        <f t="shared" si="1"/>
        <v>70.2</v>
      </c>
    </row>
    <row r="14" spans="1:11">
      <c r="A14" s="12" t="s">
        <v>209</v>
      </c>
      <c r="B14" s="12" t="s">
        <v>222</v>
      </c>
      <c r="C14" s="12">
        <v>69</v>
      </c>
      <c r="D14" s="12">
        <v>98.5</v>
      </c>
      <c r="E14" s="12">
        <v>98.5</v>
      </c>
      <c r="F14" s="13">
        <f t="shared" si="0"/>
        <v>266</v>
      </c>
      <c r="G14" s="13">
        <v>13</v>
      </c>
      <c r="H14" s="13"/>
      <c r="I14" s="13"/>
      <c r="J14" s="13">
        <v>68.2</v>
      </c>
      <c r="K14" s="14">
        <f t="shared" si="1"/>
        <v>62.74666666666667</v>
      </c>
    </row>
    <row r="15" spans="1:11">
      <c r="A15" s="12" t="s">
        <v>209</v>
      </c>
      <c r="B15" s="12" t="s">
        <v>223</v>
      </c>
      <c r="C15" s="12">
        <v>64.5</v>
      </c>
      <c r="D15" s="12">
        <v>85.5</v>
      </c>
      <c r="E15" s="12">
        <v>111.5</v>
      </c>
      <c r="F15" s="13">
        <f t="shared" si="0"/>
        <v>261.5</v>
      </c>
      <c r="G15" s="13">
        <v>14</v>
      </c>
      <c r="H15" s="13"/>
      <c r="I15" s="13"/>
      <c r="J15" s="13">
        <v>70</v>
      </c>
      <c r="K15" s="14">
        <f t="shared" si="1"/>
        <v>62.866666666666667</v>
      </c>
    </row>
    <row r="16" spans="1:11">
      <c r="A16" s="12" t="s">
        <v>209</v>
      </c>
      <c r="B16" s="12" t="s">
        <v>224</v>
      </c>
      <c r="C16" s="12">
        <v>85.5</v>
      </c>
      <c r="D16" s="12">
        <v>97.5</v>
      </c>
      <c r="E16" s="12">
        <v>107.5</v>
      </c>
      <c r="F16" s="13">
        <f t="shared" si="0"/>
        <v>290.5</v>
      </c>
      <c r="G16" s="13">
        <v>15</v>
      </c>
      <c r="H16" s="13"/>
      <c r="I16" s="13"/>
      <c r="J16" s="13">
        <v>66.8</v>
      </c>
      <c r="K16" s="14">
        <f t="shared" si="1"/>
        <v>65.453333333333333</v>
      </c>
    </row>
    <row r="17" spans="1:11">
      <c r="A17" s="12" t="s">
        <v>209</v>
      </c>
      <c r="B17" s="12" t="s">
        <v>225</v>
      </c>
      <c r="C17" s="12">
        <v>67.5</v>
      </c>
      <c r="D17" s="12">
        <v>98.5</v>
      </c>
      <c r="E17" s="12">
        <v>101.5</v>
      </c>
      <c r="F17" s="13">
        <f t="shared" si="0"/>
        <v>267.5</v>
      </c>
      <c r="G17" s="13">
        <v>16</v>
      </c>
      <c r="H17" s="13"/>
      <c r="I17" s="13"/>
      <c r="J17" s="13">
        <v>71</v>
      </c>
      <c r="K17" s="14">
        <f t="shared" si="1"/>
        <v>64.066666666666677</v>
      </c>
    </row>
    <row r="18" spans="1:11">
      <c r="A18" s="12" t="s">
        <v>209</v>
      </c>
      <c r="B18" s="12" t="s">
        <v>226</v>
      </c>
      <c r="C18" s="12">
        <v>79.5</v>
      </c>
      <c r="D18" s="12">
        <v>102.5</v>
      </c>
      <c r="E18" s="12">
        <v>98.5</v>
      </c>
      <c r="F18" s="13">
        <f t="shared" si="0"/>
        <v>280.5</v>
      </c>
      <c r="G18" s="13">
        <v>17</v>
      </c>
      <c r="H18" s="13"/>
      <c r="I18" s="13"/>
      <c r="J18" s="13">
        <v>71.599999999999994</v>
      </c>
      <c r="K18" s="14">
        <f t="shared" si="1"/>
        <v>66.039999999999992</v>
      </c>
    </row>
    <row r="19" spans="1:11">
      <c r="A19" s="12" t="s">
        <v>209</v>
      </c>
      <c r="B19" s="12" t="s">
        <v>227</v>
      </c>
      <c r="C19" s="12">
        <v>84</v>
      </c>
      <c r="D19" s="12">
        <v>88</v>
      </c>
      <c r="E19" s="12">
        <v>96</v>
      </c>
      <c r="F19" s="13">
        <f t="shared" si="0"/>
        <v>268</v>
      </c>
      <c r="G19" s="13">
        <v>18</v>
      </c>
      <c r="H19" s="13"/>
      <c r="I19" s="13"/>
      <c r="J19" s="13">
        <v>70.400000000000006</v>
      </c>
      <c r="K19" s="14">
        <f t="shared" si="1"/>
        <v>63.893333333333331</v>
      </c>
    </row>
    <row r="20" spans="1:11">
      <c r="A20" s="12" t="s">
        <v>209</v>
      </c>
      <c r="B20" s="12" t="s">
        <v>228</v>
      </c>
      <c r="C20" s="12">
        <v>70.5</v>
      </c>
      <c r="D20" s="12">
        <v>83.5</v>
      </c>
      <c r="E20" s="12">
        <v>97.5</v>
      </c>
      <c r="F20" s="13">
        <f t="shared" si="0"/>
        <v>251.5</v>
      </c>
      <c r="G20" s="13">
        <v>19</v>
      </c>
      <c r="H20" s="13"/>
      <c r="I20" s="13"/>
      <c r="J20" s="13">
        <v>70.599999999999994</v>
      </c>
      <c r="K20" s="14">
        <f t="shared" si="1"/>
        <v>61.773333333333326</v>
      </c>
    </row>
    <row r="21" spans="1:11">
      <c r="A21" s="12" t="s">
        <v>209</v>
      </c>
      <c r="B21" s="12" t="s">
        <v>229</v>
      </c>
      <c r="C21" s="12">
        <v>67.5</v>
      </c>
      <c r="D21" s="12">
        <v>89</v>
      </c>
      <c r="E21" s="12">
        <v>95.5</v>
      </c>
      <c r="F21" s="13">
        <f t="shared" si="0"/>
        <v>252</v>
      </c>
      <c r="G21" s="13">
        <v>20</v>
      </c>
      <c r="H21" s="13"/>
      <c r="I21" s="13"/>
      <c r="J21" s="13">
        <v>72.2</v>
      </c>
      <c r="K21" s="14">
        <f t="shared" si="1"/>
        <v>62.480000000000004</v>
      </c>
    </row>
    <row r="22" spans="1:11">
      <c r="A22" s="12"/>
      <c r="B22" s="12"/>
      <c r="C22" s="12"/>
      <c r="D22" s="12"/>
      <c r="E22" s="12"/>
      <c r="F22" s="13"/>
      <c r="G22" s="13"/>
      <c r="H22" s="13"/>
      <c r="I22" s="13"/>
      <c r="J22" s="13"/>
      <c r="K22" s="14"/>
    </row>
    <row r="23" spans="1:11">
      <c r="A23" s="12" t="s">
        <v>230</v>
      </c>
      <c r="B23" s="12" t="s">
        <v>231</v>
      </c>
      <c r="C23" s="12">
        <v>78</v>
      </c>
      <c r="D23" s="12">
        <v>94</v>
      </c>
      <c r="E23" s="12">
        <v>109</v>
      </c>
      <c r="F23" s="13">
        <f>SUM(C23:E23)</f>
        <v>281</v>
      </c>
      <c r="G23" s="13">
        <v>1</v>
      </c>
      <c r="H23" s="13"/>
      <c r="I23" s="13"/>
      <c r="J23" s="13">
        <v>80.900000000000006</v>
      </c>
      <c r="K23" s="14">
        <f>F23/3/1.5*0.6+J23*0.4</f>
        <v>69.826666666666682</v>
      </c>
    </row>
    <row r="24" spans="1:11">
      <c r="A24" s="12" t="s">
        <v>230</v>
      </c>
      <c r="B24" s="12" t="s">
        <v>232</v>
      </c>
      <c r="C24" s="12">
        <v>103.5</v>
      </c>
      <c r="D24" s="12">
        <v>100</v>
      </c>
      <c r="E24" s="12">
        <v>108.5</v>
      </c>
      <c r="F24" s="13">
        <f>SUM(C24:E24)</f>
        <v>312</v>
      </c>
      <c r="G24" s="13">
        <v>2</v>
      </c>
      <c r="H24" s="13"/>
      <c r="I24" s="13"/>
      <c r="J24" s="13">
        <v>81.400000000000006</v>
      </c>
      <c r="K24" s="14">
        <f>F24/3/1.5*0.6+J24*0.4</f>
        <v>74.16</v>
      </c>
    </row>
    <row r="25" spans="1:11">
      <c r="A25" s="12" t="s">
        <v>230</v>
      </c>
      <c r="B25" s="12" t="s">
        <v>233</v>
      </c>
      <c r="C25" s="12">
        <v>82.5</v>
      </c>
      <c r="D25" s="12">
        <v>88.5</v>
      </c>
      <c r="E25" s="12">
        <v>102</v>
      </c>
      <c r="F25" s="13">
        <f>SUM(C25:E25)</f>
        <v>273</v>
      </c>
      <c r="G25" s="13">
        <v>3</v>
      </c>
      <c r="H25" s="13"/>
      <c r="I25" s="13"/>
      <c r="J25" s="13">
        <v>75.5</v>
      </c>
      <c r="K25" s="14">
        <f>F25/3/1.5*0.6+J25*0.4</f>
        <v>66.599999999999994</v>
      </c>
    </row>
    <row r="26" spans="1:11">
      <c r="A26" s="12" t="s">
        <v>230</v>
      </c>
      <c r="B26" s="12" t="s">
        <v>234</v>
      </c>
      <c r="C26" s="12">
        <v>79.5</v>
      </c>
      <c r="D26" s="12">
        <v>114</v>
      </c>
      <c r="E26" s="12">
        <v>101.5</v>
      </c>
      <c r="F26" s="13">
        <f>SUM(C26:E26)</f>
        <v>295</v>
      </c>
      <c r="G26" s="13">
        <v>4</v>
      </c>
      <c r="H26" s="13"/>
      <c r="I26" s="13"/>
      <c r="J26" s="13">
        <v>80.819999999999993</v>
      </c>
      <c r="K26" s="14">
        <f>F26/3/1.5*0.6+J26*0.4</f>
        <v>71.661333333333332</v>
      </c>
    </row>
    <row r="27" spans="1:11">
      <c r="A27" s="12" t="s">
        <v>230</v>
      </c>
      <c r="B27" s="12" t="s">
        <v>235</v>
      </c>
      <c r="C27" s="12">
        <v>75</v>
      </c>
      <c r="D27" s="12">
        <v>98.5</v>
      </c>
      <c r="E27" s="12">
        <v>109</v>
      </c>
      <c r="F27" s="13">
        <f>SUM(C27:E27)</f>
        <v>282.5</v>
      </c>
      <c r="G27" s="13">
        <v>5</v>
      </c>
      <c r="H27" s="13"/>
      <c r="I27" s="13"/>
      <c r="J27" s="13">
        <v>82.72</v>
      </c>
      <c r="K27" s="14">
        <f>F27/3/1.5*0.6+J27*0.4</f>
        <v>70.754666666666665</v>
      </c>
    </row>
    <row r="28" spans="1:11">
      <c r="A28" s="12" t="s">
        <v>230</v>
      </c>
      <c r="B28" s="12" t="s">
        <v>236</v>
      </c>
      <c r="C28" s="12">
        <v>85.5</v>
      </c>
      <c r="D28" s="12">
        <v>96</v>
      </c>
      <c r="E28" s="12">
        <v>104.5</v>
      </c>
      <c r="F28" s="13">
        <f>SUM(C28:E28)</f>
        <v>286</v>
      </c>
      <c r="G28" s="13">
        <v>6</v>
      </c>
      <c r="H28" s="13"/>
      <c r="I28" s="13"/>
      <c r="J28" s="13">
        <v>80.86</v>
      </c>
      <c r="K28" s="14">
        <f>F28/3/1.5*0.6+J28*0.4</f>
        <v>70.47733333333332</v>
      </c>
    </row>
    <row r="29" spans="1:11">
      <c r="A29" s="12" t="s">
        <v>230</v>
      </c>
      <c r="B29" s="12" t="s">
        <v>239</v>
      </c>
      <c r="C29" s="12">
        <v>75</v>
      </c>
      <c r="D29" s="12">
        <v>93.5</v>
      </c>
      <c r="E29" s="12">
        <v>107.5</v>
      </c>
      <c r="F29" s="13">
        <f>SUM(C29:E29)</f>
        <v>276</v>
      </c>
      <c r="G29" s="13">
        <v>8</v>
      </c>
      <c r="H29" s="13"/>
      <c r="I29" s="13"/>
      <c r="J29" s="13">
        <v>74.72</v>
      </c>
      <c r="K29" s="14">
        <f>F29/3/1.5*0.6+J29*0.4</f>
        <v>66.688000000000002</v>
      </c>
    </row>
    <row r="30" spans="1:11">
      <c r="A30" s="12" t="s">
        <v>230</v>
      </c>
      <c r="B30" s="12" t="s">
        <v>241</v>
      </c>
      <c r="C30" s="12">
        <v>91.5</v>
      </c>
      <c r="D30" s="12">
        <v>93</v>
      </c>
      <c r="E30" s="12">
        <v>107.5</v>
      </c>
      <c r="F30" s="13">
        <f>SUM(C30:E30)</f>
        <v>292</v>
      </c>
      <c r="G30" s="13">
        <v>10</v>
      </c>
      <c r="H30" s="13"/>
      <c r="I30" s="13"/>
      <c r="J30" s="13">
        <v>82.84</v>
      </c>
      <c r="K30" s="14">
        <f>F30/3/1.5*0.6+J30*0.4</f>
        <v>72.069333333333333</v>
      </c>
    </row>
    <row r="31" spans="1:11">
      <c r="A31" s="12" t="s">
        <v>230</v>
      </c>
      <c r="B31" s="12" t="s">
        <v>243</v>
      </c>
      <c r="C31" s="12">
        <v>75</v>
      </c>
      <c r="D31" s="12">
        <v>101</v>
      </c>
      <c r="E31" s="12">
        <v>109.5</v>
      </c>
      <c r="F31" s="13">
        <f>SUM(C31:E31)</f>
        <v>285.5</v>
      </c>
      <c r="G31" s="13">
        <v>12</v>
      </c>
      <c r="H31" s="13"/>
      <c r="I31" s="13"/>
      <c r="J31" s="13">
        <v>81.239999999999995</v>
      </c>
      <c r="K31" s="14">
        <f>F31/3/1.5*0.6+J31*0.4</f>
        <v>70.562666666666672</v>
      </c>
    </row>
    <row r="32" spans="1:11">
      <c r="A32" s="12" t="s">
        <v>230</v>
      </c>
      <c r="B32" s="12" t="s">
        <v>244</v>
      </c>
      <c r="C32" s="12">
        <v>78</v>
      </c>
      <c r="D32" s="12">
        <v>94.5</v>
      </c>
      <c r="E32" s="12">
        <v>102.5</v>
      </c>
      <c r="F32" s="13">
        <f>SUM(C32:E32)</f>
        <v>275</v>
      </c>
      <c r="G32" s="13">
        <v>13</v>
      </c>
      <c r="H32" s="13"/>
      <c r="I32" s="13"/>
      <c r="J32" s="13">
        <v>83.94</v>
      </c>
      <c r="K32" s="14">
        <f>F32/3/1.5*0.6+J32*0.4</f>
        <v>70.242666666666665</v>
      </c>
    </row>
    <row r="33" spans="1:11">
      <c r="A33" s="12" t="s">
        <v>230</v>
      </c>
      <c r="B33" s="12" t="s">
        <v>246</v>
      </c>
      <c r="C33" s="12">
        <v>78</v>
      </c>
      <c r="D33" s="12">
        <v>101.5</v>
      </c>
      <c r="E33" s="12">
        <v>112</v>
      </c>
      <c r="F33" s="13">
        <f>SUM(C33:E33)</f>
        <v>291.5</v>
      </c>
      <c r="G33" s="13">
        <v>15</v>
      </c>
      <c r="H33" s="13"/>
      <c r="I33" s="13"/>
      <c r="J33" s="13">
        <v>80.459999999999994</v>
      </c>
      <c r="K33" s="14">
        <f>F33/3/1.5*0.6+J33*0.4</f>
        <v>71.050666666666672</v>
      </c>
    </row>
    <row r="34" spans="1:11">
      <c r="A34" s="12" t="s">
        <v>230</v>
      </c>
      <c r="B34" s="12" t="s">
        <v>247</v>
      </c>
      <c r="C34" s="12">
        <v>82.5</v>
      </c>
      <c r="D34" s="12">
        <v>98.5</v>
      </c>
      <c r="E34" s="12">
        <v>101</v>
      </c>
      <c r="F34" s="13">
        <f>SUM(C34:E34)</f>
        <v>282</v>
      </c>
      <c r="G34" s="13">
        <v>16</v>
      </c>
      <c r="H34" s="13"/>
      <c r="I34" s="13"/>
      <c r="J34" s="13">
        <v>80.62</v>
      </c>
      <c r="K34" s="14">
        <f>F34/3/1.5*0.6+J34*0.4</f>
        <v>69.847999999999999</v>
      </c>
    </row>
    <row r="35" spans="1:11">
      <c r="A35" s="12" t="s">
        <v>230</v>
      </c>
      <c r="B35" s="12" t="s">
        <v>249</v>
      </c>
      <c r="C35" s="12">
        <v>81</v>
      </c>
      <c r="D35" s="12">
        <v>92.5</v>
      </c>
      <c r="E35" s="12">
        <v>102.5</v>
      </c>
      <c r="F35" s="13">
        <f>SUM(C35:E35)</f>
        <v>276</v>
      </c>
      <c r="G35" s="13">
        <v>18</v>
      </c>
      <c r="H35" s="13"/>
      <c r="I35" s="13"/>
      <c r="J35" s="13">
        <v>83.98</v>
      </c>
      <c r="K35" s="14">
        <f>F35/3/1.5*0.6+J35*0.4</f>
        <v>70.391999999999996</v>
      </c>
    </row>
    <row r="36" spans="1:11">
      <c r="A36" s="12" t="s">
        <v>230</v>
      </c>
      <c r="B36" s="12" t="s">
        <v>252</v>
      </c>
      <c r="C36" s="12">
        <v>94.5</v>
      </c>
      <c r="D36" s="12">
        <v>93.5</v>
      </c>
      <c r="E36" s="12">
        <v>90.5</v>
      </c>
      <c r="F36" s="13">
        <f>SUM(C36:E36)</f>
        <v>278.5</v>
      </c>
      <c r="G36" s="13">
        <v>21</v>
      </c>
      <c r="H36" s="13"/>
      <c r="I36" s="13"/>
      <c r="J36" s="13">
        <v>78.28</v>
      </c>
      <c r="K36" s="14">
        <f>F36/3/1.5*0.6+J36*0.4</f>
        <v>68.445333333333338</v>
      </c>
    </row>
    <row r="37" spans="1:11">
      <c r="A37" s="12" t="s">
        <v>230</v>
      </c>
      <c r="B37" s="12" t="s">
        <v>253</v>
      </c>
      <c r="C37" s="12">
        <v>76.5</v>
      </c>
      <c r="D37" s="12">
        <v>100.5</v>
      </c>
      <c r="E37" s="12">
        <v>100</v>
      </c>
      <c r="F37" s="13">
        <f>SUM(C37:E37)</f>
        <v>277</v>
      </c>
      <c r="G37" s="13">
        <v>22</v>
      </c>
      <c r="H37" s="13"/>
      <c r="I37" s="13"/>
      <c r="J37" s="13">
        <v>78.78</v>
      </c>
      <c r="K37" s="14">
        <f>F37/3/1.5*0.6+J37*0.4</f>
        <v>68.445333333333338</v>
      </c>
    </row>
    <row r="38" spans="1:11">
      <c r="A38" s="12" t="s">
        <v>237</v>
      </c>
      <c r="B38" s="12" t="s">
        <v>238</v>
      </c>
      <c r="C38" s="12">
        <v>73.5</v>
      </c>
      <c r="D38" s="12">
        <v>88.5</v>
      </c>
      <c r="E38" s="12">
        <v>96</v>
      </c>
      <c r="F38" s="13">
        <f>SUM(C38:E38)</f>
        <v>258</v>
      </c>
      <c r="G38" s="13">
        <v>7</v>
      </c>
      <c r="H38" s="13"/>
      <c r="I38" s="13"/>
      <c r="J38" s="13">
        <v>75.599999999999994</v>
      </c>
      <c r="K38" s="14">
        <f>F38/3/1.5*0.6+J38*0.4</f>
        <v>64.64</v>
      </c>
    </row>
    <row r="39" spans="1:11">
      <c r="A39" s="12" t="s">
        <v>237</v>
      </c>
      <c r="B39" s="12" t="s">
        <v>240</v>
      </c>
      <c r="C39" s="12">
        <v>61.5</v>
      </c>
      <c r="D39" s="12">
        <v>101</v>
      </c>
      <c r="E39" s="12">
        <v>89.5</v>
      </c>
      <c r="F39" s="13">
        <f>SUM(C39:E39)</f>
        <v>252</v>
      </c>
      <c r="G39" s="13">
        <v>9</v>
      </c>
      <c r="H39" s="13"/>
      <c r="I39" s="13"/>
      <c r="J39" s="13">
        <v>77.7</v>
      </c>
      <c r="K39" s="14">
        <f>F39/3/1.5*0.6+J39*0.4</f>
        <v>64.680000000000007</v>
      </c>
    </row>
    <row r="40" spans="1:11">
      <c r="A40" s="12" t="s">
        <v>237</v>
      </c>
      <c r="B40" s="12" t="s">
        <v>242</v>
      </c>
      <c r="C40" s="12">
        <v>70.5</v>
      </c>
      <c r="D40" s="12">
        <v>89</v>
      </c>
      <c r="E40" s="12">
        <v>100.5</v>
      </c>
      <c r="F40" s="13">
        <f>SUM(C40:E40)</f>
        <v>260</v>
      </c>
      <c r="G40" s="13">
        <v>11</v>
      </c>
      <c r="H40" s="13"/>
      <c r="I40" s="13"/>
      <c r="J40" s="13">
        <v>80.44</v>
      </c>
      <c r="K40" s="14">
        <f>F40/3/1.5*0.6+J40*0.4</f>
        <v>66.842666666666673</v>
      </c>
    </row>
    <row r="41" spans="1:11">
      <c r="A41" s="12" t="s">
        <v>237</v>
      </c>
      <c r="B41" s="12" t="s">
        <v>245</v>
      </c>
      <c r="C41" s="12">
        <v>69</v>
      </c>
      <c r="D41" s="12">
        <v>86.5</v>
      </c>
      <c r="E41" s="12">
        <v>90</v>
      </c>
      <c r="F41" s="13">
        <f>SUM(C41:E41)</f>
        <v>245.5</v>
      </c>
      <c r="G41" s="13">
        <v>14</v>
      </c>
      <c r="H41" s="13"/>
      <c r="I41" s="13"/>
      <c r="J41" s="13">
        <v>79.680000000000007</v>
      </c>
      <c r="K41" s="14">
        <f>F41/3/1.5*0.6+J41*0.4</f>
        <v>64.605333333333334</v>
      </c>
    </row>
    <row r="42" spans="1:11">
      <c r="A42" s="12" t="s">
        <v>237</v>
      </c>
      <c r="B42" s="12" t="s">
        <v>248</v>
      </c>
      <c r="C42" s="12">
        <v>63</v>
      </c>
      <c r="D42" s="12">
        <v>88.5</v>
      </c>
      <c r="E42" s="12">
        <v>86.5</v>
      </c>
      <c r="F42" s="13">
        <f>SUM(C42:E42)</f>
        <v>238</v>
      </c>
      <c r="G42" s="13">
        <v>17</v>
      </c>
      <c r="H42" s="13"/>
      <c r="I42" s="13"/>
      <c r="J42" s="13">
        <v>76.900000000000006</v>
      </c>
      <c r="K42" s="14">
        <f>F42/3/1.5*0.6+J42*0.4</f>
        <v>62.493333333333339</v>
      </c>
    </row>
    <row r="43" spans="1:11">
      <c r="A43" s="12" t="s">
        <v>237</v>
      </c>
      <c r="B43" s="12" t="s">
        <v>250</v>
      </c>
      <c r="C43" s="12">
        <v>93</v>
      </c>
      <c r="D43" s="12">
        <v>104.5</v>
      </c>
      <c r="E43" s="12">
        <v>98.5</v>
      </c>
      <c r="F43" s="13">
        <f>SUM(C43:E43)</f>
        <v>296</v>
      </c>
      <c r="G43" s="13">
        <v>19</v>
      </c>
      <c r="H43" s="13"/>
      <c r="I43" s="13"/>
      <c r="J43" s="13">
        <v>79.36</v>
      </c>
      <c r="K43" s="14">
        <f>F43/3/1.5*0.6+J43*0.4</f>
        <v>71.210666666666668</v>
      </c>
    </row>
    <row r="44" spans="1:11">
      <c r="A44" s="12" t="s">
        <v>237</v>
      </c>
      <c r="B44" s="12" t="s">
        <v>251</v>
      </c>
      <c r="C44" s="12">
        <v>75</v>
      </c>
      <c r="D44" s="12">
        <v>105</v>
      </c>
      <c r="E44" s="12">
        <v>106</v>
      </c>
      <c r="F44" s="13">
        <f>SUM(C44:E44)</f>
        <v>286</v>
      </c>
      <c r="G44" s="13">
        <v>20</v>
      </c>
      <c r="H44" s="13"/>
      <c r="I44" s="13"/>
      <c r="J44" s="13">
        <v>79.459999999999994</v>
      </c>
      <c r="K44" s="14">
        <f>F44/3/1.5*0.6+J44*0.4</f>
        <v>69.917333333333318</v>
      </c>
    </row>
    <row r="45" spans="1:11">
      <c r="A45" s="12" t="s">
        <v>237</v>
      </c>
      <c r="B45" s="12" t="s">
        <v>254</v>
      </c>
      <c r="C45" s="12">
        <v>69</v>
      </c>
      <c r="D45" s="12">
        <v>98</v>
      </c>
      <c r="E45" s="12">
        <v>99.5</v>
      </c>
      <c r="F45" s="13">
        <f>SUM(C45:E45)</f>
        <v>266.5</v>
      </c>
      <c r="G45" s="13">
        <v>23</v>
      </c>
      <c r="H45" s="13"/>
      <c r="I45" s="13"/>
      <c r="J45" s="13">
        <v>81.72</v>
      </c>
      <c r="K45" s="14">
        <f>F45/3/1.5*0.6+J45*0.4</f>
        <v>68.221333333333334</v>
      </c>
    </row>
    <row r="46" spans="1:11">
      <c r="A46" s="12" t="s">
        <v>237</v>
      </c>
      <c r="B46" s="12" t="s">
        <v>255</v>
      </c>
      <c r="C46" s="12">
        <v>61.5</v>
      </c>
      <c r="D46" s="12">
        <v>85.5</v>
      </c>
      <c r="E46" s="12">
        <v>86.5</v>
      </c>
      <c r="F46" s="13">
        <f>SUM(C46:E46)</f>
        <v>233.5</v>
      </c>
      <c r="G46" s="13">
        <v>24</v>
      </c>
      <c r="H46" s="13"/>
      <c r="I46" s="13"/>
      <c r="J46" s="13">
        <v>78.260000000000005</v>
      </c>
      <c r="K46" s="14">
        <f>F46/3/1.5*0.6+J46*0.4</f>
        <v>62.437333333333328</v>
      </c>
    </row>
    <row r="47" spans="1:11">
      <c r="A47" s="12"/>
      <c r="B47" s="12"/>
      <c r="C47" s="12"/>
      <c r="D47" s="12"/>
      <c r="E47" s="12"/>
      <c r="F47" s="13"/>
      <c r="G47" s="13"/>
      <c r="H47" s="13"/>
      <c r="I47" s="13"/>
      <c r="J47" s="13"/>
      <c r="K47" s="14"/>
    </row>
    <row r="48" spans="1:11">
      <c r="A48" s="12" t="s">
        <v>256</v>
      </c>
      <c r="B48" s="12" t="s">
        <v>257</v>
      </c>
      <c r="C48" s="12">
        <v>87</v>
      </c>
      <c r="D48" s="12">
        <v>97</v>
      </c>
      <c r="E48" s="12">
        <v>0</v>
      </c>
      <c r="F48" s="13">
        <f t="shared" ref="F48:F53" si="2">SUM(C48:E48)</f>
        <v>184</v>
      </c>
      <c r="G48" s="13">
        <v>7</v>
      </c>
      <c r="H48" s="13">
        <v>36.799999999999997</v>
      </c>
      <c r="I48" s="13">
        <v>36.200000000000003</v>
      </c>
      <c r="J48" s="13">
        <f>H48+I48</f>
        <v>73</v>
      </c>
      <c r="K48" s="14">
        <f>F48/2/1.5*0.5+J48*0.5</f>
        <v>67.166666666666671</v>
      </c>
    </row>
    <row r="49" spans="1:11">
      <c r="A49" s="12" t="s">
        <v>256</v>
      </c>
      <c r="B49" s="12" t="s">
        <v>258</v>
      </c>
      <c r="C49" s="12">
        <v>85.5</v>
      </c>
      <c r="D49" s="12">
        <v>102</v>
      </c>
      <c r="E49" s="12">
        <v>0</v>
      </c>
      <c r="F49" s="13">
        <f t="shared" si="2"/>
        <v>187.5</v>
      </c>
      <c r="G49" s="13">
        <v>8</v>
      </c>
      <c r="H49" s="13">
        <v>38</v>
      </c>
      <c r="I49" s="13">
        <v>38.6</v>
      </c>
      <c r="J49" s="13">
        <f t="shared" ref="J49:J50" si="3">H49+I49</f>
        <v>76.599999999999994</v>
      </c>
      <c r="K49" s="14">
        <f t="shared" ref="K49:K60" si="4">F49/2/1.5*0.5+J49*0.5</f>
        <v>69.55</v>
      </c>
    </row>
    <row r="50" spans="1:11">
      <c r="A50" s="12" t="s">
        <v>256</v>
      </c>
      <c r="B50" s="12" t="s">
        <v>259</v>
      </c>
      <c r="C50" s="12">
        <v>75</v>
      </c>
      <c r="D50" s="12">
        <v>107.5</v>
      </c>
      <c r="E50" s="12">
        <v>0</v>
      </c>
      <c r="F50" s="13">
        <f t="shared" si="2"/>
        <v>182.5</v>
      </c>
      <c r="G50" s="13">
        <v>9</v>
      </c>
      <c r="H50" s="13">
        <v>35.799999999999997</v>
      </c>
      <c r="I50" s="13">
        <v>26.8</v>
      </c>
      <c r="J50" s="13">
        <f t="shared" si="3"/>
        <v>62.599999999999994</v>
      </c>
      <c r="K50" s="14">
        <f t="shared" si="4"/>
        <v>61.716666666666669</v>
      </c>
    </row>
    <row r="51" spans="1:11">
      <c r="A51" s="12" t="s">
        <v>260</v>
      </c>
      <c r="B51" s="12" t="s">
        <v>261</v>
      </c>
      <c r="C51" s="12">
        <v>78</v>
      </c>
      <c r="D51" s="12">
        <v>97</v>
      </c>
      <c r="E51" s="12">
        <v>0</v>
      </c>
      <c r="F51" s="13">
        <f t="shared" si="2"/>
        <v>175</v>
      </c>
      <c r="G51" s="13">
        <v>10</v>
      </c>
      <c r="H51" s="13"/>
      <c r="I51" s="13"/>
      <c r="J51" s="13">
        <v>81.2</v>
      </c>
      <c r="K51" s="14">
        <f t="shared" si="4"/>
        <v>69.766666666666666</v>
      </c>
    </row>
    <row r="52" spans="1:11">
      <c r="A52" s="12" t="s">
        <v>260</v>
      </c>
      <c r="B52" s="12" t="s">
        <v>262</v>
      </c>
      <c r="C52" s="12">
        <v>94.5</v>
      </c>
      <c r="D52" s="12">
        <v>101.5</v>
      </c>
      <c r="E52" s="12">
        <v>0</v>
      </c>
      <c r="F52" s="13">
        <f t="shared" si="2"/>
        <v>196</v>
      </c>
      <c r="G52" s="13">
        <v>11</v>
      </c>
      <c r="H52" s="13"/>
      <c r="I52" s="13"/>
      <c r="J52" s="13">
        <v>82.2</v>
      </c>
      <c r="K52" s="14">
        <f t="shared" si="4"/>
        <v>73.766666666666666</v>
      </c>
    </row>
    <row r="53" spans="1:11">
      <c r="A53" s="12" t="s">
        <v>260</v>
      </c>
      <c r="B53" s="12" t="s">
        <v>263</v>
      </c>
      <c r="C53" s="12">
        <v>100.5</v>
      </c>
      <c r="D53" s="12">
        <v>109</v>
      </c>
      <c r="E53" s="12">
        <v>0</v>
      </c>
      <c r="F53" s="13">
        <f t="shared" si="2"/>
        <v>209.5</v>
      </c>
      <c r="G53" s="13">
        <v>12</v>
      </c>
      <c r="H53" s="13"/>
      <c r="I53" s="13"/>
      <c r="J53" s="13">
        <v>83.8</v>
      </c>
      <c r="K53" s="14">
        <f t="shared" si="4"/>
        <v>76.816666666666663</v>
      </c>
    </row>
    <row r="54" spans="1:11">
      <c r="A54" s="12"/>
      <c r="B54" s="12"/>
      <c r="C54" s="12"/>
      <c r="D54" s="12"/>
      <c r="E54" s="12"/>
      <c r="F54" s="13"/>
      <c r="G54" s="13"/>
      <c r="H54" s="13"/>
      <c r="I54" s="13"/>
      <c r="J54" s="13"/>
      <c r="K54" s="14"/>
    </row>
    <row r="55" spans="1:11">
      <c r="A55" s="12" t="s">
        <v>264</v>
      </c>
      <c r="B55" s="12" t="s">
        <v>265</v>
      </c>
      <c r="C55" s="12">
        <v>72</v>
      </c>
      <c r="D55" s="12">
        <v>91.5</v>
      </c>
      <c r="E55" s="12">
        <v>0</v>
      </c>
      <c r="F55" s="13">
        <f>SUM(C55:E55)</f>
        <v>163.5</v>
      </c>
      <c r="G55" s="13">
        <v>1</v>
      </c>
      <c r="H55" s="13"/>
      <c r="I55" s="13"/>
      <c r="J55" s="13">
        <v>76</v>
      </c>
      <c r="K55" s="14">
        <f t="shared" si="4"/>
        <v>65.25</v>
      </c>
    </row>
    <row r="56" spans="1:11">
      <c r="A56" s="12" t="s">
        <v>264</v>
      </c>
      <c r="B56" s="12" t="s">
        <v>266</v>
      </c>
      <c r="C56" s="12">
        <v>78</v>
      </c>
      <c r="D56" s="12">
        <v>102</v>
      </c>
      <c r="E56" s="12">
        <v>0</v>
      </c>
      <c r="F56" s="13">
        <f>SUM(C56:E56)</f>
        <v>180</v>
      </c>
      <c r="G56" s="13">
        <v>2</v>
      </c>
      <c r="H56" s="13"/>
      <c r="I56" s="13"/>
      <c r="J56" s="13">
        <v>80.8</v>
      </c>
      <c r="K56" s="14">
        <f t="shared" si="4"/>
        <v>70.400000000000006</v>
      </c>
    </row>
    <row r="57" spans="1:11">
      <c r="A57" s="12"/>
      <c r="B57" s="12"/>
      <c r="C57" s="12"/>
      <c r="D57" s="12"/>
      <c r="E57" s="12"/>
      <c r="F57" s="13"/>
      <c r="G57" s="13"/>
      <c r="H57" s="13"/>
      <c r="I57" s="13"/>
      <c r="J57" s="13"/>
      <c r="K57" s="14"/>
    </row>
    <row r="58" spans="1:11">
      <c r="A58" s="12" t="s">
        <v>267</v>
      </c>
      <c r="B58" s="12" t="s">
        <v>268</v>
      </c>
      <c r="C58" s="12">
        <v>94.5</v>
      </c>
      <c r="D58" s="12">
        <v>106</v>
      </c>
      <c r="E58" s="12">
        <v>0</v>
      </c>
      <c r="F58" s="13">
        <f>SUM(C58:E58)</f>
        <v>200.5</v>
      </c>
      <c r="G58" s="13">
        <v>16</v>
      </c>
      <c r="H58" s="13"/>
      <c r="I58" s="13"/>
      <c r="J58" s="13">
        <v>78.8</v>
      </c>
      <c r="K58" s="14">
        <f t="shared" si="4"/>
        <v>72.816666666666663</v>
      </c>
    </row>
    <row r="59" spans="1:11">
      <c r="A59" s="12" t="s">
        <v>267</v>
      </c>
      <c r="B59" s="12" t="s">
        <v>269</v>
      </c>
      <c r="C59" s="12">
        <v>85.5</v>
      </c>
      <c r="D59" s="12">
        <v>103.5</v>
      </c>
      <c r="E59" s="12">
        <v>0</v>
      </c>
      <c r="F59" s="13">
        <f>SUM(C59:E59)</f>
        <v>189</v>
      </c>
      <c r="G59" s="13">
        <v>17</v>
      </c>
      <c r="H59" s="13"/>
      <c r="I59" s="13"/>
      <c r="J59" s="13">
        <v>70.400000000000006</v>
      </c>
      <c r="K59" s="14">
        <f t="shared" si="4"/>
        <v>66.7</v>
      </c>
    </row>
    <row r="60" spans="1:11">
      <c r="A60" s="12" t="s">
        <v>267</v>
      </c>
      <c r="B60" s="12" t="s">
        <v>270</v>
      </c>
      <c r="C60" s="12">
        <v>97.5</v>
      </c>
      <c r="D60" s="12">
        <v>104</v>
      </c>
      <c r="E60" s="12">
        <v>0</v>
      </c>
      <c r="F60" s="13">
        <f>SUM(C60:E60)</f>
        <v>201.5</v>
      </c>
      <c r="G60" s="13">
        <v>18</v>
      </c>
      <c r="H60" s="13"/>
      <c r="I60" s="13"/>
      <c r="J60" s="13">
        <v>78.599999999999994</v>
      </c>
      <c r="K60" s="14">
        <f t="shared" si="4"/>
        <v>72.883333333333326</v>
      </c>
    </row>
    <row r="61" spans="1:11">
      <c r="A61" s="15"/>
      <c r="B61" s="15"/>
      <c r="C61" s="15"/>
      <c r="D61" s="15"/>
      <c r="E61" s="15"/>
      <c r="F61" s="16"/>
      <c r="G61" s="16"/>
      <c r="H61" s="16"/>
      <c r="I61" s="16"/>
      <c r="J61" s="16"/>
      <c r="K61" s="17"/>
    </row>
  </sheetData>
  <sortState ref="A23:K46">
    <sortCondition ref="A23:A46"/>
  </sortState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中小学</vt:lpstr>
      <vt:lpstr>马鞍山幼师、幼儿园</vt:lpstr>
      <vt:lpstr>中小学!Print_Titles</vt:lpstr>
    </vt:vector>
  </TitlesOfParts>
  <Company>Windows 10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Windows 10</cp:lastModifiedBy>
  <dcterms:created xsi:type="dcterms:W3CDTF">2020-09-06T09:37:37Z</dcterms:created>
  <dcterms:modified xsi:type="dcterms:W3CDTF">2020-09-06T10:00:22Z</dcterms:modified>
</cp:coreProperties>
</file>